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S" sheetId="16" r:id="rId12"/>
    <sheet name="TODOS GROSS" sheetId="15" state="hidden" r:id="rId13"/>
  </sheets>
  <calcPr calcId="125725"/>
</workbook>
</file>

<file path=xl/calcChain.xml><?xml version="1.0" encoding="utf-8"?>
<calcChain xmlns="http://schemas.openxmlformats.org/spreadsheetml/2006/main">
  <c r="G42" i="13"/>
  <c r="G41"/>
  <c r="G27" i="1"/>
  <c r="H27" s="1"/>
  <c r="I62" i="16"/>
  <c r="I61"/>
  <c r="I60"/>
  <c r="I56"/>
  <c r="I55"/>
  <c r="I54"/>
  <c r="I53"/>
  <c r="I52"/>
  <c r="I50"/>
  <c r="I49"/>
  <c r="I48"/>
  <c r="I47"/>
  <c r="I46"/>
  <c r="I45"/>
  <c r="I44"/>
  <c r="I43"/>
  <c r="I42"/>
  <c r="I41"/>
  <c r="G11" i="8" l="1"/>
  <c r="H11" s="1"/>
  <c r="G19"/>
  <c r="H19" s="1"/>
  <c r="G13"/>
  <c r="H13" s="1"/>
  <c r="G18"/>
  <c r="H18" s="1"/>
  <c r="G17" i="5"/>
  <c r="H17" s="1"/>
  <c r="G32"/>
  <c r="H32" s="1"/>
  <c r="G23"/>
  <c r="H23" s="1"/>
  <c r="G30"/>
  <c r="H30" s="1"/>
  <c r="G21"/>
  <c r="H21" s="1"/>
  <c r="G26"/>
  <c r="H26" s="1"/>
  <c r="G24"/>
  <c r="H24" s="1"/>
  <c r="G25"/>
  <c r="H25" s="1"/>
  <c r="G14"/>
  <c r="H14" s="1"/>
  <c r="I40" i="16"/>
  <c r="J61" s="1"/>
  <c r="I39"/>
  <c r="I38"/>
  <c r="I36"/>
  <c r="I34"/>
  <c r="I33"/>
  <c r="I32"/>
  <c r="I31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J36" l="1"/>
  <c r="J62" s="1"/>
  <c r="D64" i="1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G48" i="13"/>
  <c r="H48" s="1"/>
  <c r="G47"/>
  <c r="H47" s="1"/>
  <c r="H42"/>
  <c r="H41"/>
  <c r="G36"/>
  <c r="H36" s="1"/>
  <c r="G35"/>
  <c r="H35" s="1"/>
  <c r="G30"/>
  <c r="H30" s="1"/>
  <c r="G29"/>
  <c r="H29" s="1"/>
  <c r="G24"/>
  <c r="H24" s="1"/>
  <c r="G23"/>
  <c r="H23" s="1"/>
  <c r="G43" i="5" l="1"/>
  <c r="H43" s="1"/>
  <c r="G40"/>
  <c r="H40" s="1"/>
  <c r="G44"/>
  <c r="H44" s="1"/>
  <c r="G18"/>
  <c r="H18" s="1"/>
  <c r="G10"/>
  <c r="H10" s="1"/>
  <c r="G27"/>
  <c r="H27" s="1"/>
  <c r="G28"/>
  <c r="H28" s="1"/>
  <c r="G12"/>
  <c r="H12" s="1"/>
  <c r="G31"/>
  <c r="H31" s="1"/>
  <c r="G15"/>
  <c r="H15" s="1"/>
  <c r="G19"/>
  <c r="H19" s="1"/>
  <c r="G20"/>
  <c r="H20" s="1"/>
  <c r="G9"/>
  <c r="H9" s="1"/>
  <c r="G13"/>
  <c r="H13" s="1"/>
  <c r="G29"/>
  <c r="H29" s="1"/>
  <c r="G11"/>
  <c r="H11" s="1"/>
  <c r="G17" i="4"/>
  <c r="H17" s="1"/>
  <c r="G22"/>
  <c r="H22" s="1"/>
  <c r="G21"/>
  <c r="H21" s="1"/>
  <c r="G18"/>
  <c r="H18" s="1"/>
  <c r="G10"/>
  <c r="H10" s="1"/>
  <c r="G13"/>
  <c r="H13" s="1"/>
  <c r="G19"/>
  <c r="H19" s="1"/>
  <c r="G14"/>
  <c r="H14" s="1"/>
  <c r="G15"/>
  <c r="H15" s="1"/>
  <c r="G12"/>
  <c r="H12" s="1"/>
  <c r="G16"/>
  <c r="H16" s="1"/>
  <c r="G24" i="1"/>
  <c r="H24" s="1"/>
  <c r="G28"/>
  <c r="H28" s="1"/>
  <c r="G25"/>
  <c r="H25" s="1"/>
  <c r="G22"/>
  <c r="H22" s="1"/>
  <c r="G13"/>
  <c r="H13" s="1"/>
  <c r="G12"/>
  <c r="H12" s="1"/>
  <c r="G15"/>
  <c r="H15" s="1"/>
  <c r="G14"/>
  <c r="H14" s="1"/>
  <c r="G10"/>
  <c r="H10" s="1"/>
  <c r="G16"/>
  <c r="H16" s="1"/>
  <c r="G45" i="5" l="1"/>
  <c r="H45" s="1"/>
  <c r="G42"/>
  <c r="H42" s="1"/>
  <c r="G37"/>
  <c r="H37" s="1"/>
  <c r="G14" i="8"/>
  <c r="H14" s="1"/>
  <c r="G16"/>
  <c r="H16" s="1"/>
  <c r="G12"/>
  <c r="H12" s="1"/>
  <c r="G10"/>
  <c r="H10" s="1"/>
  <c r="G15"/>
  <c r="H15" s="1"/>
  <c r="G17"/>
  <c r="H17" s="1"/>
  <c r="G11" i="1"/>
  <c r="H11" s="1"/>
  <c r="A5" i="13" l="1"/>
  <c r="D53" i="14" l="1"/>
  <c r="B53"/>
  <c r="A53"/>
  <c r="A5" i="8" l="1"/>
  <c r="A5" i="5"/>
  <c r="A5" i="4"/>
  <c r="G39" i="5" l="1"/>
  <c r="H39" s="1"/>
  <c r="G41"/>
  <c r="H41" s="1"/>
  <c r="G38"/>
  <c r="H38" s="1"/>
  <c r="G16"/>
  <c r="H16" s="1"/>
  <c r="G22"/>
  <c r="H22" s="1"/>
  <c r="G20" i="4"/>
  <c r="H20" s="1"/>
  <c r="G11"/>
  <c r="H11" s="1"/>
  <c r="G23" i="1"/>
  <c r="H23" s="1"/>
  <c r="G26"/>
  <c r="H26" s="1"/>
  <c r="D42" i="14" l="1"/>
  <c r="C42"/>
  <c r="B42"/>
  <c r="A42"/>
  <c r="A48"/>
  <c r="B48"/>
  <c r="C48"/>
  <c r="D48"/>
  <c r="D18" l="1"/>
  <c r="C18"/>
  <c r="B18"/>
  <c r="A18"/>
  <c r="D17"/>
  <c r="C17"/>
  <c r="B17"/>
  <c r="A17"/>
  <c r="F40" i="13" l="1"/>
  <c r="E40"/>
  <c r="D40"/>
  <c r="C40"/>
  <c r="B40"/>
  <c r="A40"/>
  <c r="F39"/>
  <c r="E39"/>
  <c r="D39"/>
  <c r="C39"/>
  <c r="B39"/>
  <c r="A39"/>
  <c r="A37"/>
  <c r="H39" l="1"/>
  <c r="H40"/>
  <c r="G40"/>
  <c r="G39"/>
  <c r="A34"/>
  <c r="B34"/>
  <c r="C34"/>
  <c r="D34"/>
  <c r="E34"/>
  <c r="F34"/>
  <c r="G18" l="1"/>
  <c r="H18" s="1"/>
  <c r="G17"/>
  <c r="H17" s="1"/>
  <c r="D47" i="14" l="1"/>
  <c r="C47"/>
  <c r="B47"/>
  <c r="A47"/>
  <c r="A45"/>
  <c r="D41" l="1"/>
  <c r="C41"/>
  <c r="B41"/>
  <c r="A41"/>
  <c r="D40"/>
  <c r="C40"/>
  <c r="B40"/>
  <c r="A40"/>
  <c r="A38"/>
  <c r="D52" l="1"/>
  <c r="B52"/>
  <c r="A52"/>
  <c r="D36"/>
  <c r="C36"/>
  <c r="B36"/>
  <c r="A36"/>
  <c r="D35"/>
  <c r="C35"/>
  <c r="B35"/>
  <c r="A35"/>
  <c r="D34"/>
  <c r="C34"/>
  <c r="B34"/>
  <c r="A34"/>
  <c r="A32"/>
  <c r="D30"/>
  <c r="C30"/>
  <c r="B30"/>
  <c r="A30"/>
  <c r="D29"/>
  <c r="C29"/>
  <c r="B29"/>
  <c r="A29"/>
  <c r="D28"/>
  <c r="C28"/>
  <c r="B28"/>
  <c r="A28"/>
  <c r="A26"/>
  <c r="D24"/>
  <c r="C24"/>
  <c r="B24"/>
  <c r="A24"/>
  <c r="D23"/>
  <c r="C23"/>
  <c r="B23"/>
  <c r="A23"/>
  <c r="D22"/>
  <c r="C22"/>
  <c r="B22"/>
  <c r="A22"/>
  <c r="A20"/>
  <c r="D16"/>
  <c r="C16"/>
  <c r="B16"/>
  <c r="A16"/>
  <c r="A14"/>
  <c r="D12"/>
  <c r="C12"/>
  <c r="B12"/>
  <c r="A12"/>
  <c r="D11"/>
  <c r="C11"/>
  <c r="B11"/>
  <c r="A11"/>
  <c r="D10"/>
  <c r="C10"/>
  <c r="B10"/>
  <c r="A10"/>
  <c r="A8"/>
  <c r="A6"/>
  <c r="A3"/>
  <c r="A2"/>
  <c r="A1"/>
  <c r="G46" i="13" l="1"/>
  <c r="G28"/>
  <c r="G22"/>
  <c r="F22"/>
  <c r="E22"/>
  <c r="D22"/>
  <c r="C22"/>
  <c r="B22"/>
  <c r="A22"/>
  <c r="F21"/>
  <c r="E21"/>
  <c r="D21"/>
  <c r="C21"/>
  <c r="B21"/>
  <c r="A21"/>
  <c r="A19"/>
  <c r="A31"/>
  <c r="G12"/>
  <c r="H12" s="1"/>
  <c r="G11"/>
  <c r="H11" s="1"/>
  <c r="A1"/>
  <c r="A2"/>
  <c r="A6"/>
  <c r="A7"/>
  <c r="A9"/>
  <c r="B9"/>
  <c r="C9"/>
  <c r="D9"/>
  <c r="E9"/>
  <c r="F9"/>
  <c r="G9"/>
  <c r="A10"/>
  <c r="B10"/>
  <c r="C10"/>
  <c r="D10"/>
  <c r="E10"/>
  <c r="F10"/>
  <c r="G10"/>
  <c r="A13"/>
  <c r="A15"/>
  <c r="B15"/>
  <c r="C15"/>
  <c r="D15"/>
  <c r="E15"/>
  <c r="F15"/>
  <c r="A16"/>
  <c r="B16"/>
  <c r="C16"/>
  <c r="D16"/>
  <c r="E16"/>
  <c r="F16"/>
  <c r="A25"/>
  <c r="A27"/>
  <c r="B27"/>
  <c r="C27"/>
  <c r="D27"/>
  <c r="E27"/>
  <c r="F27"/>
  <c r="A28"/>
  <c r="B28"/>
  <c r="C28"/>
  <c r="D28"/>
  <c r="E28"/>
  <c r="F28"/>
  <c r="A33"/>
  <c r="B33"/>
  <c r="C33"/>
  <c r="D33"/>
  <c r="E33"/>
  <c r="F33"/>
  <c r="A43"/>
  <c r="A45"/>
  <c r="B45"/>
  <c r="C45"/>
  <c r="D45"/>
  <c r="E45"/>
  <c r="F45"/>
  <c r="A46"/>
  <c r="B46"/>
  <c r="C46"/>
  <c r="D46"/>
  <c r="E46"/>
  <c r="F46"/>
  <c r="A1" i="12"/>
  <c r="A2"/>
  <c r="A6"/>
  <c r="A1" i="6"/>
  <c r="A2"/>
  <c r="A6"/>
  <c r="A1" i="7"/>
  <c r="A2"/>
  <c r="A6"/>
  <c r="A1" i="9"/>
  <c r="A2"/>
  <c r="A6"/>
  <c r="A1" i="10"/>
  <c r="A2"/>
  <c r="A6"/>
  <c r="A1" i="8"/>
  <c r="A2"/>
  <c r="A6"/>
  <c r="A1" i="5"/>
  <c r="A2"/>
  <c r="A6"/>
  <c r="A1" i="4"/>
  <c r="A2"/>
  <c r="A6"/>
  <c r="G45" i="13"/>
  <c r="G16" l="1"/>
  <c r="G21"/>
  <c r="G33"/>
  <c r="G27"/>
  <c r="G34"/>
  <c r="G15"/>
</calcChain>
</file>

<file path=xl/sharedStrings.xml><?xml version="1.0" encoding="utf-8"?>
<sst xmlns="http://schemas.openxmlformats.org/spreadsheetml/2006/main" count="860" uniqueCount="200">
  <si>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</si>
  <si>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</si>
  <si>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</si>
  <si>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</si>
  <si>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</si>
  <si>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</si>
  <si>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</si>
  <si>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</si>
  <si>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</si>
  <si>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</si>
  <si>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</si>
  <si>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</si>
  <si>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</si>
  <si>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</si>
  <si>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</si>
  <si>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</si>
  <si>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</si>
  <si>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</si>
  <si>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</si>
  <si>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</si>
  <si>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</si>
  <si>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</si>
  <si>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2°</t>
  </si>
  <si>
    <t>3°</t>
  </si>
  <si>
    <t>CATEGORIA PROMOCIONALES A HCP.</t>
  </si>
  <si>
    <t>Tot.</t>
  </si>
  <si>
    <t>CMDP</t>
  </si>
  <si>
    <t>MDPGC</t>
  </si>
  <si>
    <t>EVTGC</t>
  </si>
  <si>
    <t>SPGC</t>
  </si>
  <si>
    <t>NGC</t>
  </si>
  <si>
    <t>TGC</t>
  </si>
  <si>
    <t>SAFE FRANCO</t>
  </si>
  <si>
    <t>CSCPGB</t>
  </si>
  <si>
    <t>SALVI PAULA</t>
  </si>
  <si>
    <t>POLITA NUÑEZ MAITE</t>
  </si>
  <si>
    <t>OLIVERI ANGELINA</t>
  </si>
  <si>
    <t>LEON CAMPOS IARA</t>
  </si>
  <si>
    <t>SALVI SANTINO</t>
  </si>
  <si>
    <t>PATTI NICOLAS</t>
  </si>
  <si>
    <t>TOBLER GONZALO</t>
  </si>
  <si>
    <t>ZANETTA MAXIMO</t>
  </si>
  <si>
    <t>CEGL</t>
  </si>
  <si>
    <t>LANDI AGUSTIN</t>
  </si>
  <si>
    <t>CRUZ COSME</t>
  </si>
  <si>
    <t>MARTIN IGNACIO</t>
  </si>
  <si>
    <t>LEOFANTI RENZO</t>
  </si>
  <si>
    <t>MORELLO FELIPE</t>
  </si>
  <si>
    <t>PATTI VICENTE</t>
  </si>
  <si>
    <t>RAMPEZZOTI JUSTINA</t>
  </si>
  <si>
    <t>PORCEL ALFONSINA</t>
  </si>
  <si>
    <t>PORCEL MARGARITA</t>
  </si>
  <si>
    <t>SALVI BENICIO</t>
  </si>
  <si>
    <t>MOIONI DANTE</t>
  </si>
  <si>
    <t>REPETTO JUAN CRUZ</t>
  </si>
  <si>
    <t>BERCHOT TOMAS</t>
  </si>
  <si>
    <t>ACUÑA TOBIAS</t>
  </si>
  <si>
    <t>MARTIN IARA</t>
  </si>
  <si>
    <t>PRINCIPIANTES - 5 HOYOS -</t>
  </si>
  <si>
    <t>LEOFANTI DANTE SALVADOR</t>
  </si>
  <si>
    <t>GOTI JULIO</t>
  </si>
  <si>
    <t>PEREZ SANTANDREA FERMIN</t>
  </si>
  <si>
    <t>LARREGAIN GABRIEL</t>
  </si>
  <si>
    <t>NASSR TOMAS FRANCISCO</t>
  </si>
  <si>
    <t>MICHELINI RAMIRO</t>
  </si>
  <si>
    <t>SUAREZ MILAGROS</t>
  </si>
  <si>
    <t>LANDI SANTIAGO</t>
  </si>
  <si>
    <t>SERRES SCHEFFER JOSEFINA</t>
  </si>
  <si>
    <t>DANIEL KATJA</t>
  </si>
  <si>
    <t>CRUZ AUGUSTO</t>
  </si>
  <si>
    <t>DOS VUELTAS DE 9 HOYOS MEDAL PLAY</t>
  </si>
  <si>
    <t>ORTALE FELIPE</t>
  </si>
  <si>
    <t>TOBLER SANTIAGO</t>
  </si>
  <si>
    <t>GUEVARA GUIDO</t>
  </si>
  <si>
    <t>BILBAO FRANCISCO EUGENIO</t>
  </si>
  <si>
    <t>RAMPOLDI SARA ALESSIA</t>
  </si>
  <si>
    <t>OLIVERI CATERINA</t>
  </si>
  <si>
    <t>AYESA SOFIA ITZIAR</t>
  </si>
  <si>
    <t>RODRIGUEZ CONSOLI JOAQUIN</t>
  </si>
  <si>
    <t>MARTIN MILENA</t>
  </si>
  <si>
    <t>HOYO 1</t>
  </si>
  <si>
    <t>ROLON FRANCISCO</t>
  </si>
  <si>
    <t>GIMENEZ QUIROGA GONZALO</t>
  </si>
  <si>
    <t>ELICHIRIBEHETY RICARDO JUAN</t>
  </si>
  <si>
    <t>BAILLERES SANTIAGO</t>
  </si>
  <si>
    <t>MORDENTTI IGNACIA</t>
  </si>
  <si>
    <t>ROLON ESTANISLAO</t>
  </si>
  <si>
    <t>MORDENTTI SANTIAGO</t>
  </si>
  <si>
    <t>HOYO 10</t>
  </si>
  <si>
    <t>GCHCC</t>
  </si>
  <si>
    <t>LANCELOTTI VALENTINO</t>
  </si>
  <si>
    <t>GOLF CLUB</t>
  </si>
  <si>
    <t>DAMAS JUVENILES Y MENORES</t>
  </si>
  <si>
    <t>MENNA CATALINA</t>
  </si>
  <si>
    <t>ROSAS IGNACIO</t>
  </si>
  <si>
    <t>BOLY ALFREDO (N)</t>
  </si>
  <si>
    <t>DABOS BENJAMIN</t>
  </si>
  <si>
    <t>JARQUE TOMAS</t>
  </si>
  <si>
    <t>MORAN ASTESANO VALENTINA</t>
  </si>
  <si>
    <t>COLOMBIER JULIA</t>
  </si>
  <si>
    <t>VERELLEN JUSTINA MARIA</t>
  </si>
  <si>
    <t>BOCHAS ROJAS</t>
  </si>
  <si>
    <t>VIALI NEHUEN</t>
  </si>
  <si>
    <t>DURINGER BENJAMIN</t>
  </si>
  <si>
    <t>JARQUE FELIPE</t>
  </si>
  <si>
    <t>GOTI MIGUEL</t>
  </si>
  <si>
    <t>CARMAN HILARIO</t>
  </si>
  <si>
    <t>GOTI CAMILO</t>
  </si>
  <si>
    <t>VIALI MARTIN</t>
  </si>
  <si>
    <t>PARDO LORENZO</t>
  </si>
  <si>
    <t>FALCON PERRETTI ORESTE JONAS</t>
  </si>
  <si>
    <t>CATEGORIA GOLFISTAS INTEGRADOS</t>
  </si>
  <si>
    <t>LEOFANTI BIANCA</t>
  </si>
  <si>
    <r>
      <t xml:space="preserve">1° FECHA DEL RANKING - MENORES CON HANDICAP - </t>
    </r>
    <r>
      <rPr>
        <b/>
        <sz val="10"/>
        <color theme="3"/>
        <rFont val="Arial"/>
        <family val="2"/>
      </rPr>
      <t>DOS VUELTAS DE 9 HOYOS MEDAL PLAY -</t>
    </r>
  </si>
  <si>
    <t>1° FECHA DEL RANKING - MENORES SIN HANDICAP -</t>
  </si>
  <si>
    <t>TANDIL</t>
  </si>
  <si>
    <t>DOMINGO 24 DE ENERO DE 2021</t>
  </si>
  <si>
    <t>CABALLEROS JUVENILES (Clases 96- 97- 98- 99 - 00 - 01 y 02)</t>
  </si>
  <si>
    <t>CABALLEROS MENORES (Clases 03 - 04 y 05)</t>
  </si>
  <si>
    <t>DAMAS MENORES DE 15 AÑOS (Clases 06 y Posteriores)</t>
  </si>
  <si>
    <t>CABALLEROS MENORES DE 13 AÑOS (Clases 08 y post.)</t>
  </si>
  <si>
    <t>ALBATROS - CABALLEROS CLASES 08 - 09 -</t>
  </si>
  <si>
    <t>ALBATROS - DAMAS CLASES 08 - 09 -</t>
  </si>
  <si>
    <t>EAGLES - CABALLEROS CLASES 10 - 11 -</t>
  </si>
  <si>
    <t>EAGLES - DAMAS CLASES 10 - 11 -</t>
  </si>
  <si>
    <t>BIRDIES - CABALLEROS CLASES 12 Y POSTERIORES -</t>
  </si>
  <si>
    <t>BIRDIES - DAMAS CLASES 12 Y POSTERIORES -</t>
  </si>
  <si>
    <t>par  damas  y caballeros  :  35  +  35  =  70</t>
  </si>
  <si>
    <t>CABALLEROS MENORES DE 15 CLASES 06 y Posteriores - BOCHAS BLANCAS -</t>
  </si>
  <si>
    <t>SALANITRO TOMAS</t>
  </si>
  <si>
    <t>PICABEA JULIAN</t>
  </si>
  <si>
    <t>DATOLA SANTINO</t>
  </si>
  <si>
    <t>RAMPEZZOTTI BARTOLOME</t>
  </si>
  <si>
    <t>ARAUJO LISANDRO</t>
  </si>
  <si>
    <r>
      <t xml:space="preserve">CABALLEROS MENORES CLASES 03 - 04  Y  05 </t>
    </r>
    <r>
      <rPr>
        <b/>
        <sz val="10"/>
        <color theme="3" tint="0.39997558519241921"/>
        <rFont val="Arial"/>
        <family val="2"/>
      </rPr>
      <t xml:space="preserve"> - BOCHAS AZULES -</t>
    </r>
  </si>
  <si>
    <t>ARMANI SANTIAGO</t>
  </si>
  <si>
    <t>LUCHETTA VALENTIN</t>
  </si>
  <si>
    <t>CABRERA IÑAQUI</t>
  </si>
  <si>
    <t>PRIOLETTO SANTIAGO</t>
  </si>
  <si>
    <r>
      <t xml:space="preserve">CABALLEROS JUVENILES CLASES 96 - 97 - 98 - 99 - 00 - 01 Y 02 </t>
    </r>
    <r>
      <rPr>
        <b/>
        <sz val="10"/>
        <color theme="3" tint="0.39997558519241921"/>
        <rFont val="Arial"/>
        <family val="2"/>
      </rPr>
      <t>- BOCHAS AZULES -</t>
    </r>
  </si>
  <si>
    <t>CERONO ENZO</t>
  </si>
  <si>
    <t>MICHELLI TOMAS</t>
  </si>
  <si>
    <t>LARREGAIN JUAN IGNACIO</t>
  </si>
  <si>
    <t>NASSR TOMAS</t>
  </si>
  <si>
    <t>DAMAS JUV (CLASES  96-97-98-99-00-01 Y 02) y  M 18 (CLASES 03-04 Y 05)</t>
  </si>
  <si>
    <t>ALVAREZ MANUELA</t>
  </si>
  <si>
    <t>ERRECART GIMENA</t>
  </si>
  <si>
    <t>AYESA SOFIA</t>
  </si>
  <si>
    <t>DAMAS  M 15 (CLASES 06 y Posteriores)</t>
  </si>
  <si>
    <t>PRIOLETTO ALMA</t>
  </si>
  <si>
    <t>MUGURUZA SOL</t>
  </si>
  <si>
    <r>
      <t xml:space="preserve">CATEGORIAS 2010 Y 2011 </t>
    </r>
    <r>
      <rPr>
        <b/>
        <sz val="10"/>
        <color indexed="13"/>
        <rFont val="Arial"/>
        <family val="2"/>
      </rPr>
      <t>- EAGLES -</t>
    </r>
  </si>
  <si>
    <t>MOURELOS IGNACIO MARIA</t>
  </si>
  <si>
    <t>CACACE BLAS</t>
  </si>
  <si>
    <t>PEREA ERNESTO</t>
  </si>
  <si>
    <t>JUAREZ GOÑI FRANCISCO QUINTO</t>
  </si>
  <si>
    <t>GALOPPO SANTINO</t>
  </si>
  <si>
    <t>JARQUE VIOETA</t>
  </si>
  <si>
    <t>BIONDELLI ALEGRA</t>
  </si>
  <si>
    <r>
      <t xml:space="preserve">CATEGORIA 2012 Y POSTERIORES </t>
    </r>
    <r>
      <rPr>
        <b/>
        <sz val="10"/>
        <color indexed="13"/>
        <rFont val="Arial"/>
        <family val="2"/>
      </rPr>
      <t>- BIRDIES -</t>
    </r>
  </si>
  <si>
    <t>GERINO RENATO</t>
  </si>
  <si>
    <t>GOTI ALFONSO</t>
  </si>
  <si>
    <t>ALEMAN BENJAMIN</t>
  </si>
  <si>
    <t>ZUBIZARRETA MATEO</t>
  </si>
  <si>
    <t>PARASUCO AXEL GONZALO</t>
  </si>
  <si>
    <t>JUEREZ BENJAMIN</t>
  </si>
  <si>
    <t>SORRIBAS DELFINA</t>
  </si>
  <si>
    <t>BERENGENO JOAQUINA</t>
  </si>
  <si>
    <t>MONJE ANIL</t>
  </si>
  <si>
    <t>VENACIO ANGELES</t>
  </si>
  <si>
    <t>MURILO JOAQUIN</t>
  </si>
  <si>
    <t>RIVAS BAUTISTA</t>
  </si>
  <si>
    <t>PORCEL RENZO</t>
  </si>
  <si>
    <r>
      <t xml:space="preserve">PROMOCIONALES A HCP Y CATEGORIAS 2008 Y 2009 </t>
    </r>
    <r>
      <rPr>
        <b/>
        <sz val="10"/>
        <color indexed="13"/>
        <rFont val="Arial"/>
        <family val="2"/>
      </rPr>
      <t>- ALBATROS -</t>
    </r>
  </si>
  <si>
    <t>MONSALVE JUAN CRUZ</t>
  </si>
  <si>
    <t>CIVITA SANTINO</t>
  </si>
  <si>
    <t>PICABEA FERMIN</t>
  </si>
  <si>
    <t>PICABEA IGNACIO</t>
  </si>
  <si>
    <t>MONTES JOAQUIN</t>
  </si>
  <si>
    <t>CACACE ISABELLA</t>
  </si>
  <si>
    <t>DI DOMENICO MARTINA</t>
  </si>
  <si>
    <t>MCC</t>
  </si>
  <si>
    <t>LPSA</t>
  </si>
  <si>
    <t>CGCP</t>
  </si>
  <si>
    <t>JARQUE VIOLETA</t>
  </si>
  <si>
    <t>P</t>
  </si>
  <si>
    <t>MUNAR FELIX</t>
  </si>
  <si>
    <r>
      <t xml:space="preserve">CRUZ AUGUSTO </t>
    </r>
    <r>
      <rPr>
        <b/>
        <sz val="15"/>
        <color indexed="17"/>
        <rFont val="Arial"/>
        <family val="2"/>
      </rPr>
      <t>(Ult. 6 H 28)</t>
    </r>
  </si>
  <si>
    <t>CABALLEROS MENORES DE 15 AÑOS (Clases 06 y Posteriores)</t>
  </si>
  <si>
    <r>
      <t>CARMAN HILARIO</t>
    </r>
    <r>
      <rPr>
        <b/>
        <sz val="15"/>
        <color indexed="17"/>
        <rFont val="Arial"/>
        <family val="2"/>
      </rPr>
      <t xml:space="preserve"> (Ult. 6 H. 30)</t>
    </r>
  </si>
  <si>
    <r>
      <t>PORCEL ALFONSINA</t>
    </r>
    <r>
      <rPr>
        <b/>
        <sz val="15"/>
        <color indexed="17"/>
        <rFont val="Arial"/>
        <family val="2"/>
      </rPr>
      <t xml:space="preserve"> (Ult. 6 H 43)</t>
    </r>
  </si>
  <si>
    <r>
      <t xml:space="preserve">BIONDELLI ALEGRA </t>
    </r>
    <r>
      <rPr>
        <b/>
        <sz val="15"/>
        <color indexed="17"/>
        <rFont val="Arial"/>
        <family val="2"/>
      </rPr>
      <t>(Ult. 6 H 39)</t>
    </r>
  </si>
  <si>
    <t>T</t>
  </si>
  <si>
    <r>
      <t xml:space="preserve">PARASUCO AXEL GONZALO </t>
    </r>
    <r>
      <rPr>
        <b/>
        <sz val="15"/>
        <color indexed="17"/>
        <rFont val="Arial"/>
        <family val="2"/>
      </rPr>
      <t>(Ult. 6 H. 38)</t>
    </r>
  </si>
  <si>
    <r>
      <t xml:space="preserve">JUAREZ BENJAMIN </t>
    </r>
    <r>
      <rPr>
        <b/>
        <sz val="15"/>
        <color indexed="17"/>
        <rFont val="Arial"/>
        <family val="2"/>
      </rPr>
      <t>(Ult. 6 H. 35)</t>
    </r>
  </si>
  <si>
    <t>AUTO</t>
  </si>
  <si>
    <t>DESC</t>
  </si>
  <si>
    <t>ALIFI</t>
  </si>
  <si>
    <t>CA</t>
  </si>
  <si>
    <t>DO</t>
  </si>
</sst>
</file>

<file path=xl/styles.xml><?xml version="1.0" encoding="utf-8"?>
<styleSheet xmlns="http://schemas.openxmlformats.org/spreadsheetml/2006/main">
  <numFmts count="5">
    <numFmt numFmtId="164" formatCode="dd/mm/yyyy;@"/>
    <numFmt numFmtId="165" formatCode="[$-C0A]General"/>
    <numFmt numFmtId="166" formatCode="0.0"/>
    <numFmt numFmtId="167" formatCode="[$-C0A]0.0"/>
    <numFmt numFmtId="168" formatCode="[$-C0A]dd/mm/yyyy"/>
  </numFmts>
  <fonts count="47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b/>
      <sz val="20"/>
      <name val="Arial"/>
      <family val="2"/>
    </font>
    <font>
      <sz val="25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indexed="13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10"/>
      <color rgb="FFFF0000"/>
      <name val="Arial1"/>
    </font>
    <font>
      <sz val="10"/>
      <color theme="1"/>
      <name val="Arial2"/>
    </font>
    <font>
      <b/>
      <sz val="10"/>
      <color theme="3" tint="0.39997558519241921"/>
      <name val="Arial"/>
      <family val="2"/>
    </font>
    <font>
      <sz val="10"/>
      <name val="Arial1"/>
    </font>
    <font>
      <sz val="12"/>
      <color theme="1"/>
      <name val="Arial1"/>
    </font>
    <font>
      <sz val="12"/>
      <color theme="1"/>
      <name val="Arial"/>
      <family val="2"/>
    </font>
    <font>
      <b/>
      <sz val="15"/>
      <color indexed="17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6" fillId="0" borderId="0"/>
    <xf numFmtId="165" fontId="28" fillId="0" borderId="0"/>
  </cellStyleXfs>
  <cellXfs count="2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5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5" fillId="0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21" xfId="0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3" xfId="0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23" xfId="0" applyFont="1" applyFill="1" applyBorder="1"/>
    <xf numFmtId="164" fontId="1" fillId="0" borderId="24" xfId="0" applyNumberFormat="1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0" fillId="0" borderId="0" xfId="0" applyFont="1"/>
    <xf numFmtId="0" fontId="23" fillId="0" borderId="0" xfId="0" applyFont="1"/>
    <xf numFmtId="0" fontId="16" fillId="0" borderId="0" xfId="0" applyFont="1"/>
    <xf numFmtId="0" fontId="14" fillId="0" borderId="0" xfId="0" applyFont="1" applyFill="1" applyAlignment="1">
      <alignment horizontal="center"/>
    </xf>
    <xf numFmtId="0" fontId="16" fillId="0" borderId="0" xfId="0" applyFont="1" applyFill="1"/>
    <xf numFmtId="0" fontId="34" fillId="0" borderId="0" xfId="0" applyFont="1" applyFill="1" applyAlignment="1">
      <alignment horizontal="center"/>
    </xf>
    <xf numFmtId="0" fontId="16" fillId="0" borderId="33" xfId="0" applyFont="1" applyFill="1" applyBorder="1"/>
    <xf numFmtId="0" fontId="16" fillId="0" borderId="34" xfId="0" applyFont="1" applyFill="1" applyBorder="1"/>
    <xf numFmtId="0" fontId="16" fillId="0" borderId="3" xfId="0" applyFont="1" applyFill="1" applyBorder="1"/>
    <xf numFmtId="0" fontId="16" fillId="0" borderId="15" xfId="0" applyFont="1" applyFill="1" applyBorder="1"/>
    <xf numFmtId="0" fontId="23" fillId="0" borderId="0" xfId="0" applyFont="1" applyFill="1"/>
    <xf numFmtId="0" fontId="1" fillId="0" borderId="40" xfId="0" applyFont="1" applyFill="1" applyBorder="1" applyAlignment="1">
      <alignment horizontal="center"/>
    </xf>
    <xf numFmtId="164" fontId="1" fillId="0" borderId="38" xfId="0" applyNumberFormat="1" applyFont="1" applyFill="1" applyBorder="1" applyAlignment="1">
      <alignment horizontal="center"/>
    </xf>
    <xf numFmtId="0" fontId="34" fillId="12" borderId="1" xfId="0" applyFont="1" applyFill="1" applyBorder="1" applyAlignment="1">
      <alignment horizontal="center"/>
    </xf>
    <xf numFmtId="20" fontId="16" fillId="0" borderId="1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left"/>
    </xf>
    <xf numFmtId="0" fontId="34" fillId="13" borderId="1" xfId="0" applyFont="1" applyFill="1" applyBorder="1" applyAlignment="1">
      <alignment horizontal="center"/>
    </xf>
    <xf numFmtId="0" fontId="1" fillId="0" borderId="37" xfId="0" applyFont="1" applyFill="1" applyBorder="1"/>
    <xf numFmtId="0" fontId="3" fillId="0" borderId="3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0" fontId="16" fillId="0" borderId="22" xfId="0" applyNumberFormat="1" applyFont="1" applyFill="1" applyBorder="1" applyAlignment="1">
      <alignment horizontal="center"/>
    </xf>
    <xf numFmtId="20" fontId="16" fillId="0" borderId="36" xfId="0" applyNumberFormat="1" applyFont="1" applyFill="1" applyBorder="1" applyAlignment="1">
      <alignment horizontal="center"/>
    </xf>
    <xf numFmtId="20" fontId="16" fillId="0" borderId="1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165" fontId="26" fillId="0" borderId="34" xfId="3" applyFont="1" applyFill="1" applyBorder="1"/>
    <xf numFmtId="165" fontId="26" fillId="0" borderId="2" xfId="3" applyFont="1" applyFill="1" applyBorder="1"/>
    <xf numFmtId="165" fontId="26" fillId="0" borderId="17" xfId="3" applyFont="1" applyFill="1" applyBorder="1"/>
    <xf numFmtId="165" fontId="26" fillId="11" borderId="2" xfId="3" applyFont="1" applyFill="1" applyBorder="1"/>
    <xf numFmtId="165" fontId="26" fillId="6" borderId="2" xfId="3" applyFont="1" applyFill="1" applyBorder="1"/>
    <xf numFmtId="165" fontId="26" fillId="10" borderId="2" xfId="3" applyFont="1" applyFill="1" applyBorder="1"/>
    <xf numFmtId="165" fontId="26" fillId="10" borderId="17" xfId="3" applyFont="1" applyFill="1" applyBorder="1"/>
    <xf numFmtId="0" fontId="16" fillId="0" borderId="47" xfId="0" applyFont="1" applyFill="1" applyBorder="1"/>
    <xf numFmtId="0" fontId="16" fillId="0" borderId="5" xfId="0" applyFont="1" applyFill="1" applyBorder="1"/>
    <xf numFmtId="165" fontId="26" fillId="11" borderId="17" xfId="3" applyFont="1" applyFill="1" applyBorder="1"/>
    <xf numFmtId="166" fontId="16" fillId="0" borderId="2" xfId="0" quotePrefix="1" applyNumberFormat="1" applyFont="1" applyFill="1" applyBorder="1" applyAlignment="1">
      <alignment horizontal="center"/>
    </xf>
    <xf numFmtId="166" fontId="16" fillId="0" borderId="4" xfId="0" quotePrefix="1" applyNumberFormat="1" applyFont="1" applyFill="1" applyBorder="1" applyAlignment="1">
      <alignment horizontal="center"/>
    </xf>
    <xf numFmtId="0" fontId="16" fillId="0" borderId="17" xfId="0" applyFont="1" applyFill="1" applyBorder="1" applyAlignment="1">
      <alignment horizontal="left"/>
    </xf>
    <xf numFmtId="166" fontId="16" fillId="0" borderId="17" xfId="0" quotePrefix="1" applyNumberFormat="1" applyFont="1" applyFill="1" applyBorder="1" applyAlignment="1">
      <alignment horizontal="center"/>
    </xf>
    <xf numFmtId="166" fontId="16" fillId="0" borderId="18" xfId="0" quotePrefix="1" applyNumberFormat="1" applyFont="1" applyFill="1" applyBorder="1" applyAlignment="1">
      <alignment horizontal="center"/>
    </xf>
    <xf numFmtId="166" fontId="16" fillId="0" borderId="34" xfId="0" quotePrefix="1" applyNumberFormat="1" applyFont="1" applyFill="1" applyBorder="1" applyAlignment="1">
      <alignment horizontal="center"/>
    </xf>
    <xf numFmtId="0" fontId="16" fillId="0" borderId="34" xfId="0" applyFont="1" applyFill="1" applyBorder="1" applyAlignment="1">
      <alignment horizontal="left"/>
    </xf>
    <xf numFmtId="166" fontId="16" fillId="0" borderId="35" xfId="0" quotePrefix="1" applyNumberFormat="1" applyFont="1" applyFill="1" applyBorder="1" applyAlignment="1">
      <alignment horizontal="center"/>
    </xf>
    <xf numFmtId="20" fontId="16" fillId="0" borderId="38" xfId="0" applyNumberFormat="1" applyFont="1" applyFill="1" applyBorder="1" applyAlignment="1">
      <alignment horizontal="center"/>
    </xf>
    <xf numFmtId="20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166" fontId="16" fillId="0" borderId="0" xfId="0" quotePrefix="1" applyNumberFormat="1" applyFont="1" applyFill="1" applyBorder="1" applyAlignment="1">
      <alignment horizontal="center"/>
    </xf>
    <xf numFmtId="166" fontId="22" fillId="0" borderId="0" xfId="0" applyNumberFormat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6" fillId="0" borderId="15" xfId="0" applyFont="1" applyFill="1" applyBorder="1"/>
    <xf numFmtId="0" fontId="7" fillId="0" borderId="17" xfId="0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6" fillId="6" borderId="3" xfId="0" applyFont="1" applyFill="1" applyBorder="1"/>
    <xf numFmtId="0" fontId="24" fillId="0" borderId="0" xfId="0" applyFont="1" applyFill="1" applyBorder="1" applyAlignment="1">
      <alignment horizontal="center"/>
    </xf>
    <xf numFmtId="20" fontId="16" fillId="0" borderId="13" xfId="0" applyNumberFormat="1" applyFont="1" applyFill="1" applyBorder="1" applyAlignment="1">
      <alignment horizontal="center"/>
    </xf>
    <xf numFmtId="2" fontId="26" fillId="0" borderId="34" xfId="3" applyNumberFormat="1" applyFont="1" applyFill="1" applyBorder="1" applyAlignment="1">
      <alignment horizontal="center"/>
    </xf>
    <xf numFmtId="165" fontId="38" fillId="0" borderId="34" xfId="3" applyFont="1" applyFill="1" applyBorder="1"/>
    <xf numFmtId="2" fontId="38" fillId="0" borderId="34" xfId="3" applyNumberFormat="1" applyFont="1" applyFill="1" applyBorder="1" applyAlignment="1">
      <alignment horizontal="center"/>
    </xf>
    <xf numFmtId="0" fontId="16" fillId="0" borderId="35" xfId="0" applyFont="1" applyFill="1" applyBorder="1"/>
    <xf numFmtId="2" fontId="26" fillId="11" borderId="2" xfId="3" applyNumberFormat="1" applyFont="1" applyFill="1" applyBorder="1" applyAlignment="1">
      <alignment horizontal="center"/>
    </xf>
    <xf numFmtId="2" fontId="26" fillId="0" borderId="2" xfId="3" applyNumberFormat="1" applyFont="1" applyFill="1" applyBorder="1" applyAlignment="1">
      <alignment horizontal="center"/>
    </xf>
    <xf numFmtId="2" fontId="16" fillId="0" borderId="4" xfId="0" applyNumberFormat="1" applyFont="1" applyFill="1" applyBorder="1" applyAlignment="1">
      <alignment horizontal="center"/>
    </xf>
    <xf numFmtId="2" fontId="26" fillId="0" borderId="4" xfId="3" applyNumberFormat="1" applyFont="1" applyFill="1" applyBorder="1" applyAlignment="1">
      <alignment horizontal="center"/>
    </xf>
    <xf numFmtId="165" fontId="39" fillId="11" borderId="2" xfId="2" applyNumberFormat="1" applyFont="1" applyFill="1" applyBorder="1"/>
    <xf numFmtId="167" fontId="39" fillId="11" borderId="2" xfId="2" applyNumberFormat="1" applyFont="1" applyFill="1" applyBorder="1" applyAlignment="1">
      <alignment horizontal="center"/>
    </xf>
    <xf numFmtId="2" fontId="26" fillId="11" borderId="4" xfId="3" applyNumberFormat="1" applyFont="1" applyFill="1" applyBorder="1" applyAlignment="1">
      <alignment horizontal="center"/>
    </xf>
    <xf numFmtId="2" fontId="26" fillId="11" borderId="17" xfId="3" applyNumberFormat="1" applyFont="1" applyFill="1" applyBorder="1" applyAlignment="1">
      <alignment horizontal="center"/>
    </xf>
    <xf numFmtId="165" fontId="39" fillId="11" borderId="17" xfId="2" applyNumberFormat="1" applyFont="1" applyFill="1" applyBorder="1"/>
    <xf numFmtId="167" fontId="39" fillId="11" borderId="18" xfId="2" applyNumberFormat="1" applyFont="1" applyFill="1" applyBorder="1" applyAlignment="1">
      <alignment horizontal="center"/>
    </xf>
    <xf numFmtId="165" fontId="41" fillId="0" borderId="34" xfId="3" applyFont="1" applyFill="1" applyBorder="1"/>
    <xf numFmtId="2" fontId="41" fillId="0" borderId="34" xfId="3" applyNumberFormat="1" applyFont="1" applyFill="1" applyBorder="1" applyAlignment="1">
      <alignment horizontal="center"/>
    </xf>
    <xf numFmtId="2" fontId="41" fillId="0" borderId="35" xfId="3" applyNumberFormat="1" applyFont="1" applyFill="1" applyBorder="1" applyAlignment="1">
      <alignment horizontal="center"/>
    </xf>
    <xf numFmtId="165" fontId="41" fillId="0" borderId="2" xfId="3" applyFont="1" applyFill="1" applyBorder="1"/>
    <xf numFmtId="2" fontId="41" fillId="0" borderId="2" xfId="3" applyNumberFormat="1" applyFont="1" applyFill="1" applyBorder="1" applyAlignment="1">
      <alignment horizontal="center"/>
    </xf>
    <xf numFmtId="2" fontId="41" fillId="0" borderId="4" xfId="3" applyNumberFormat="1" applyFont="1" applyFill="1" applyBorder="1" applyAlignment="1">
      <alignment horizontal="center"/>
    </xf>
    <xf numFmtId="165" fontId="41" fillId="0" borderId="17" xfId="3" applyFont="1" applyFill="1" applyBorder="1"/>
    <xf numFmtId="2" fontId="41" fillId="0" borderId="17" xfId="3" applyNumberFormat="1" applyFont="1" applyFill="1" applyBorder="1" applyAlignment="1">
      <alignment horizontal="center"/>
    </xf>
    <xf numFmtId="2" fontId="41" fillId="0" borderId="18" xfId="3" applyNumberFormat="1" applyFont="1" applyFill="1" applyBorder="1" applyAlignment="1">
      <alignment horizontal="center"/>
    </xf>
    <xf numFmtId="0" fontId="16" fillId="0" borderId="34" xfId="0" applyFont="1" applyFill="1" applyBorder="1" applyAlignment="1">
      <alignment horizontal="center"/>
    </xf>
    <xf numFmtId="2" fontId="26" fillId="0" borderId="17" xfId="3" applyNumberFormat="1" applyFont="1" applyFill="1" applyBorder="1" applyAlignment="1">
      <alignment horizontal="center"/>
    </xf>
    <xf numFmtId="2" fontId="26" fillId="0" borderId="18" xfId="3" applyNumberFormat="1" applyFont="1" applyFill="1" applyBorder="1" applyAlignment="1">
      <alignment horizontal="center"/>
    </xf>
    <xf numFmtId="2" fontId="26" fillId="6" borderId="4" xfId="3" applyNumberFormat="1" applyFont="1" applyFill="1" applyBorder="1" applyAlignment="1">
      <alignment horizontal="center"/>
    </xf>
    <xf numFmtId="165" fontId="38" fillId="0" borderId="2" xfId="3" applyFont="1" applyFill="1" applyBorder="1"/>
    <xf numFmtId="2" fontId="38" fillId="0" borderId="4" xfId="3" applyNumberFormat="1" applyFont="1" applyFill="1" applyBorder="1" applyAlignment="1">
      <alignment horizontal="center"/>
    </xf>
    <xf numFmtId="2" fontId="26" fillId="0" borderId="35" xfId="3" applyNumberFormat="1" applyFont="1" applyFill="1" applyBorder="1" applyAlignment="1">
      <alignment horizontal="center"/>
    </xf>
    <xf numFmtId="20" fontId="16" fillId="0" borderId="23" xfId="0" applyNumberFormat="1" applyFont="1" applyFill="1" applyBorder="1" applyAlignment="1">
      <alignment horizontal="center"/>
    </xf>
    <xf numFmtId="165" fontId="39" fillId="0" borderId="17" xfId="2" applyNumberFormat="1" applyFont="1" applyBorder="1"/>
    <xf numFmtId="167" fontId="39" fillId="0" borderId="18" xfId="2" applyNumberFormat="1" applyFont="1" applyBorder="1" applyAlignment="1">
      <alignment horizontal="center"/>
    </xf>
    <xf numFmtId="0" fontId="16" fillId="0" borderId="50" xfId="0" applyFont="1" applyFill="1" applyBorder="1" applyAlignment="1">
      <alignment horizontal="center"/>
    </xf>
    <xf numFmtId="166" fontId="16" fillId="0" borderId="0" xfId="0" applyNumberFormat="1" applyFont="1" applyFill="1" applyBorder="1"/>
    <xf numFmtId="0" fontId="16" fillId="0" borderId="34" xfId="0" quotePrefix="1" applyFont="1" applyFill="1" applyBorder="1" applyAlignment="1">
      <alignment horizontal="center"/>
    </xf>
    <xf numFmtId="0" fontId="16" fillId="0" borderId="35" xfId="0" quotePrefix="1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6" fillId="0" borderId="4" xfId="0" quotePrefix="1" applyFont="1" applyFill="1" applyBorder="1" applyAlignment="1">
      <alignment horizontal="center"/>
    </xf>
    <xf numFmtId="20" fontId="16" fillId="0" borderId="0" xfId="0" applyNumberFormat="1" applyFont="1" applyFill="1"/>
    <xf numFmtId="0" fontId="16" fillId="14" borderId="17" xfId="0" applyFont="1" applyFill="1" applyBorder="1" applyAlignment="1">
      <alignment horizontal="left"/>
    </xf>
    <xf numFmtId="0" fontId="16" fillId="0" borderId="17" xfId="0" quotePrefix="1" applyFont="1" applyFill="1" applyBorder="1" applyAlignment="1">
      <alignment horizontal="center"/>
    </xf>
    <xf numFmtId="0" fontId="16" fillId="0" borderId="18" xfId="0" quotePrefix="1" applyFont="1" applyFill="1" applyBorder="1" applyAlignment="1">
      <alignment horizontal="center"/>
    </xf>
    <xf numFmtId="20" fontId="16" fillId="0" borderId="41" xfId="0" applyNumberFormat="1" applyFont="1" applyFill="1" applyBorder="1" applyAlignment="1">
      <alignment horizontal="center" vertical="center"/>
    </xf>
    <xf numFmtId="20" fontId="16" fillId="0" borderId="16" xfId="0" applyNumberFormat="1" applyFont="1" applyFill="1" applyBorder="1" applyAlignment="1">
      <alignment horizontal="center" vertical="center"/>
    </xf>
    <xf numFmtId="0" fontId="16" fillId="0" borderId="51" xfId="0" applyFont="1" applyFill="1" applyBorder="1"/>
    <xf numFmtId="0" fontId="16" fillId="0" borderId="52" xfId="0" quotePrefix="1" applyFont="1" applyFill="1" applyBorder="1" applyAlignment="1">
      <alignment horizontal="center"/>
    </xf>
    <xf numFmtId="165" fontId="26" fillId="0" borderId="52" xfId="3" applyFont="1" applyFill="1" applyBorder="1"/>
    <xf numFmtId="0" fontId="16" fillId="0" borderId="53" xfId="0" quotePrefix="1" applyFont="1" applyFill="1" applyBorder="1" applyAlignment="1">
      <alignment horizontal="center"/>
    </xf>
    <xf numFmtId="165" fontId="26" fillId="14" borderId="17" xfId="3" applyFont="1" applyFill="1" applyBorder="1"/>
    <xf numFmtId="20" fontId="16" fillId="0" borderId="48" xfId="0" applyNumberFormat="1" applyFont="1" applyFill="1" applyBorder="1" applyAlignment="1">
      <alignment horizontal="center" vertical="center"/>
    </xf>
    <xf numFmtId="0" fontId="16" fillId="14" borderId="34" xfId="0" applyFont="1" applyFill="1" applyBorder="1" applyAlignment="1">
      <alignment horizontal="left"/>
    </xf>
    <xf numFmtId="0" fontId="16" fillId="14" borderId="2" xfId="0" applyFont="1" applyFill="1" applyBorder="1" applyAlignment="1">
      <alignment horizontal="left"/>
    </xf>
    <xf numFmtId="20" fontId="16" fillId="0" borderId="23" xfId="0" applyNumberFormat="1" applyFont="1" applyFill="1" applyBorder="1" applyAlignment="1">
      <alignment horizontal="center" vertical="center"/>
    </xf>
    <xf numFmtId="165" fontId="26" fillId="6" borderId="34" xfId="3" applyFont="1" applyFill="1" applyBorder="1"/>
    <xf numFmtId="0" fontId="22" fillId="0" borderId="0" xfId="0" applyFont="1" applyAlignment="1">
      <alignment horizontal="center"/>
    </xf>
    <xf numFmtId="0" fontId="6" fillId="0" borderId="0" xfId="0" applyFont="1" applyFill="1" applyBorder="1"/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42" fillId="0" borderId="0" xfId="3" applyFont="1" applyFill="1" applyBorder="1"/>
    <xf numFmtId="168" fontId="43" fillId="0" borderId="0" xfId="3" applyNumberFormat="1" applyFont="1" applyFill="1" applyBorder="1" applyAlignment="1">
      <alignment horizontal="center"/>
    </xf>
    <xf numFmtId="164" fontId="42" fillId="0" borderId="0" xfId="3" applyNumberFormat="1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0" fontId="27" fillId="6" borderId="3" xfId="0" applyFont="1" applyFill="1" applyBorder="1"/>
    <xf numFmtId="0" fontId="27" fillId="6" borderId="15" xfId="0" applyFont="1" applyFill="1" applyBorder="1"/>
    <xf numFmtId="0" fontId="5" fillId="0" borderId="18" xfId="0" quotePrefix="1" applyFont="1" applyFill="1" applyBorder="1" applyAlignment="1">
      <alignment horizontal="center"/>
    </xf>
    <xf numFmtId="0" fontId="6" fillId="0" borderId="21" xfId="0" applyFont="1" applyFill="1" applyBorder="1"/>
    <xf numFmtId="0" fontId="7" fillId="0" borderId="54" xfId="0" applyFont="1" applyFill="1" applyBorder="1" applyAlignment="1">
      <alignment horizontal="center"/>
    </xf>
    <xf numFmtId="164" fontId="7" fillId="0" borderId="54" xfId="0" applyNumberFormat="1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/>
    </xf>
    <xf numFmtId="165" fontId="38" fillId="6" borderId="2" xfId="3" applyFont="1" applyFill="1" applyBorder="1"/>
    <xf numFmtId="165" fontId="38" fillId="6" borderId="34" xfId="3" applyFont="1" applyFill="1" applyBorder="1"/>
    <xf numFmtId="0" fontId="11" fillId="0" borderId="17" xfId="0" applyFont="1" applyFill="1" applyBorder="1" applyAlignment="1">
      <alignment horizontal="center"/>
    </xf>
    <xf numFmtId="164" fontId="11" fillId="0" borderId="17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5" fillId="0" borderId="18" xfId="0" quotePrefix="1" applyFont="1" applyBorder="1" applyAlignment="1">
      <alignment horizontal="center"/>
    </xf>
    <xf numFmtId="0" fontId="7" fillId="2" borderId="24" xfId="0" quotePrefix="1" applyFont="1" applyFill="1" applyBorder="1" applyAlignment="1">
      <alignment horizontal="center"/>
    </xf>
    <xf numFmtId="0" fontId="5" fillId="0" borderId="25" xfId="0" quotePrefix="1" applyFont="1" applyBorder="1" applyAlignment="1">
      <alignment horizontal="center"/>
    </xf>
    <xf numFmtId="0" fontId="8" fillId="0" borderId="17" xfId="0" quotePrefix="1" applyFont="1" applyFill="1" applyBorder="1" applyAlignment="1">
      <alignment horizontal="center"/>
    </xf>
    <xf numFmtId="0" fontId="7" fillId="0" borderId="17" xfId="0" quotePrefix="1" applyFont="1" applyFill="1" applyBorder="1" applyAlignment="1">
      <alignment horizontal="center"/>
    </xf>
    <xf numFmtId="0" fontId="7" fillId="0" borderId="56" xfId="0" quotePrefix="1" applyFont="1" applyFill="1" applyBorder="1" applyAlignment="1">
      <alignment horizontal="center"/>
    </xf>
    <xf numFmtId="0" fontId="45" fillId="0" borderId="17" xfId="0" applyFont="1" applyFill="1" applyBorder="1" applyAlignment="1">
      <alignment horizontal="center"/>
    </xf>
    <xf numFmtId="0" fontId="46" fillId="0" borderId="17" xfId="0" applyFont="1" applyFill="1" applyBorder="1" applyAlignment="1">
      <alignment horizontal="center"/>
    </xf>
    <xf numFmtId="0" fontId="46" fillId="0" borderId="56" xfId="0" applyFont="1" applyFill="1" applyBorder="1" applyAlignment="1">
      <alignment horizontal="center"/>
    </xf>
    <xf numFmtId="0" fontId="46" fillId="2" borderId="24" xfId="0" applyFont="1" applyFill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36" fillId="0" borderId="25" xfId="0" applyFont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3" fillId="6" borderId="10" xfId="0" applyFont="1" applyFill="1" applyBorder="1"/>
    <xf numFmtId="0" fontId="3" fillId="6" borderId="27" xfId="0" applyFont="1" applyFill="1" applyBorder="1"/>
    <xf numFmtId="0" fontId="3" fillId="3" borderId="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4" fillId="9" borderId="49" xfId="0" applyFont="1" applyFill="1" applyBorder="1" applyAlignment="1">
      <alignment horizontal="center" vertical="center"/>
    </xf>
    <xf numFmtId="0" fontId="34" fillId="9" borderId="42" xfId="0" applyFont="1" applyFill="1" applyBorder="1" applyAlignment="1">
      <alignment horizontal="center" vertical="center"/>
    </xf>
    <xf numFmtId="0" fontId="34" fillId="9" borderId="43" xfId="0" applyFont="1" applyFill="1" applyBorder="1" applyAlignment="1">
      <alignment horizontal="center" vertical="center"/>
    </xf>
    <xf numFmtId="0" fontId="34" fillId="9" borderId="40" xfId="0" applyFont="1" applyFill="1" applyBorder="1" applyAlignment="1">
      <alignment horizontal="center" vertical="center"/>
    </xf>
    <xf numFmtId="0" fontId="34" fillId="9" borderId="28" xfId="0" applyFont="1" applyFill="1" applyBorder="1" applyAlignment="1">
      <alignment horizontal="center" vertical="center"/>
    </xf>
    <xf numFmtId="0" fontId="34" fillId="9" borderId="31" xfId="0" applyFont="1" applyFill="1" applyBorder="1" applyAlignment="1">
      <alignment horizontal="center" vertical="center"/>
    </xf>
    <xf numFmtId="0" fontId="34" fillId="9" borderId="32" xfId="0" applyFont="1" applyFill="1" applyBorder="1" applyAlignment="1">
      <alignment horizontal="center" vertical="center"/>
    </xf>
    <xf numFmtId="20" fontId="16" fillId="0" borderId="41" xfId="0" applyNumberFormat="1" applyFont="1" applyFill="1" applyBorder="1" applyAlignment="1">
      <alignment horizontal="center" vertical="center"/>
    </xf>
    <xf numFmtId="20" fontId="16" fillId="0" borderId="16" xfId="0" applyNumberFormat="1" applyFont="1" applyFill="1" applyBorder="1" applyAlignment="1">
      <alignment horizontal="center" vertical="center"/>
    </xf>
    <xf numFmtId="0" fontId="34" fillId="9" borderId="26" xfId="0" applyFont="1" applyFill="1" applyBorder="1" applyAlignment="1">
      <alignment horizontal="center" vertical="center"/>
    </xf>
    <xf numFmtId="0" fontId="34" fillId="9" borderId="20" xfId="0" applyFont="1" applyFill="1" applyBorder="1" applyAlignment="1">
      <alignment horizontal="center" vertical="center"/>
    </xf>
    <xf numFmtId="0" fontId="34" fillId="9" borderId="27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4" fillId="4" borderId="8" xfId="0" applyFont="1" applyFill="1" applyBorder="1" applyAlignment="1">
      <alignment horizontal="center"/>
    </xf>
    <xf numFmtId="0" fontId="24" fillId="4" borderId="19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center"/>
    </xf>
    <xf numFmtId="0" fontId="32" fillId="0" borderId="28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3" fillId="8" borderId="37" xfId="0" applyFont="1" applyFill="1" applyBorder="1" applyAlignment="1">
      <alignment horizontal="center"/>
    </xf>
    <xf numFmtId="0" fontId="33" fillId="8" borderId="7" xfId="0" applyFont="1" applyFill="1" applyBorder="1" applyAlignment="1">
      <alignment horizontal="center"/>
    </xf>
    <xf numFmtId="0" fontId="33" fillId="8" borderId="39" xfId="0" applyFont="1" applyFill="1" applyBorder="1" applyAlignment="1">
      <alignment horizontal="center"/>
    </xf>
    <xf numFmtId="0" fontId="36" fillId="7" borderId="49" xfId="0" applyFont="1" applyFill="1" applyBorder="1" applyAlignment="1">
      <alignment horizontal="center"/>
    </xf>
    <xf numFmtId="0" fontId="36" fillId="7" borderId="31" xfId="0" applyFont="1" applyFill="1" applyBorder="1" applyAlignment="1">
      <alignment horizontal="center"/>
    </xf>
    <xf numFmtId="0" fontId="36" fillId="7" borderId="32" xfId="0" applyFont="1" applyFill="1" applyBorder="1" applyAlignment="1">
      <alignment horizontal="center"/>
    </xf>
    <xf numFmtId="0" fontId="34" fillId="9" borderId="45" xfId="0" applyFont="1" applyFill="1" applyBorder="1" applyAlignment="1">
      <alignment horizontal="center" vertical="center"/>
    </xf>
    <xf numFmtId="0" fontId="34" fillId="9" borderId="46" xfId="0" applyFont="1" applyFill="1" applyBorder="1" applyAlignment="1">
      <alignment horizontal="center" vertical="center"/>
    </xf>
    <xf numFmtId="0" fontId="31" fillId="7" borderId="28" xfId="0" applyFont="1" applyFill="1" applyBorder="1" applyAlignment="1">
      <alignment horizontal="center"/>
    </xf>
    <xf numFmtId="0" fontId="31" fillId="7" borderId="29" xfId="0" applyFont="1" applyFill="1" applyBorder="1" applyAlignment="1">
      <alignment horizontal="center"/>
    </xf>
    <xf numFmtId="0" fontId="31" fillId="7" borderId="30" xfId="0" applyFont="1" applyFill="1" applyBorder="1" applyAlignment="1">
      <alignment horizontal="center"/>
    </xf>
    <xf numFmtId="0" fontId="33" fillId="8" borderId="8" xfId="0" applyFont="1" applyFill="1" applyBorder="1" applyAlignment="1">
      <alignment horizontal="center"/>
    </xf>
    <xf numFmtId="0" fontId="33" fillId="8" borderId="19" xfId="0" applyFont="1" applyFill="1" applyBorder="1" applyAlignment="1">
      <alignment horizontal="center"/>
    </xf>
    <xf numFmtId="0" fontId="33" fillId="8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12" bestFit="1" customWidth="1"/>
    <col min="3" max="3" width="12" style="12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9" ht="30.75">
      <c r="A1" s="239" t="s">
        <v>115</v>
      </c>
      <c r="B1" s="239"/>
      <c r="C1" s="239"/>
      <c r="D1" s="239"/>
      <c r="E1" s="239"/>
      <c r="F1" s="239"/>
      <c r="G1" s="239"/>
      <c r="H1" s="239"/>
    </row>
    <row r="2" spans="1:9" ht="23.25">
      <c r="A2" s="243" t="s">
        <v>91</v>
      </c>
      <c r="B2" s="243"/>
      <c r="C2" s="243"/>
      <c r="D2" s="243"/>
      <c r="E2" s="243"/>
      <c r="F2" s="243"/>
      <c r="G2" s="243"/>
      <c r="H2" s="243"/>
    </row>
    <row r="3" spans="1:9" ht="19.5">
      <c r="A3" s="240" t="s">
        <v>7</v>
      </c>
      <c r="B3" s="240"/>
      <c r="C3" s="240"/>
      <c r="D3" s="240"/>
      <c r="E3" s="240"/>
      <c r="F3" s="240"/>
      <c r="G3" s="240"/>
      <c r="H3" s="240"/>
    </row>
    <row r="4" spans="1:9" ht="26.25">
      <c r="A4" s="241" t="s">
        <v>11</v>
      </c>
      <c r="B4" s="241"/>
      <c r="C4" s="241"/>
      <c r="D4" s="241"/>
      <c r="E4" s="241"/>
      <c r="F4" s="241"/>
      <c r="G4" s="241"/>
      <c r="H4" s="241"/>
    </row>
    <row r="5" spans="1:9" ht="19.5">
      <c r="A5" s="242" t="s">
        <v>70</v>
      </c>
      <c r="B5" s="242"/>
      <c r="C5" s="242"/>
      <c r="D5" s="242"/>
      <c r="E5" s="242"/>
      <c r="F5" s="242"/>
      <c r="G5" s="242"/>
      <c r="H5" s="242"/>
    </row>
    <row r="6" spans="1:9" ht="19.5">
      <c r="A6" s="235" t="s">
        <v>116</v>
      </c>
      <c r="B6" s="235"/>
      <c r="C6" s="235"/>
      <c r="D6" s="235"/>
      <c r="E6" s="235"/>
      <c r="F6" s="235"/>
      <c r="G6" s="235"/>
      <c r="H6" s="235"/>
    </row>
    <row r="7" spans="1:9" ht="19.5" thickBot="1">
      <c r="A7" s="2"/>
    </row>
    <row r="8" spans="1:9" ht="19.5" thickBot="1">
      <c r="A8" s="236" t="s">
        <v>117</v>
      </c>
      <c r="B8" s="237"/>
      <c r="C8" s="237"/>
      <c r="D8" s="237"/>
      <c r="E8" s="237"/>
      <c r="F8" s="237"/>
      <c r="G8" s="237"/>
      <c r="H8" s="238"/>
    </row>
    <row r="9" spans="1:9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</row>
    <row r="10" spans="1:9" ht="20.25" thickBot="1">
      <c r="A10" s="39" t="s">
        <v>63</v>
      </c>
      <c r="B10" s="65" t="s">
        <v>27</v>
      </c>
      <c r="C10" s="66">
        <v>37079</v>
      </c>
      <c r="D10" s="41">
        <v>0</v>
      </c>
      <c r="E10" s="37">
        <v>34</v>
      </c>
      <c r="F10" s="42">
        <v>36</v>
      </c>
      <c r="G10" s="23">
        <f t="shared" ref="G10:G16" si="0">SUM(E10:F10)</f>
        <v>70</v>
      </c>
      <c r="H10" s="22">
        <f t="shared" ref="H10:H16" si="1">SUM(G10-D10)</f>
        <v>70</v>
      </c>
      <c r="I10" s="230" t="s">
        <v>15</v>
      </c>
    </row>
    <row r="11" spans="1:9" ht="20.25" thickBot="1">
      <c r="A11" s="39" t="s">
        <v>64</v>
      </c>
      <c r="B11" s="65" t="s">
        <v>31</v>
      </c>
      <c r="C11" s="66">
        <v>36383</v>
      </c>
      <c r="D11" s="41">
        <v>-1</v>
      </c>
      <c r="E11" s="37">
        <v>38</v>
      </c>
      <c r="F11" s="42">
        <v>34</v>
      </c>
      <c r="G11" s="23">
        <f t="shared" si="0"/>
        <v>72</v>
      </c>
      <c r="H11" s="22">
        <f t="shared" si="1"/>
        <v>73</v>
      </c>
      <c r="I11" s="231" t="s">
        <v>16</v>
      </c>
    </row>
    <row r="12" spans="1:9" ht="20.25" thickBot="1">
      <c r="A12" s="39" t="s">
        <v>94</v>
      </c>
      <c r="B12" s="65" t="s">
        <v>26</v>
      </c>
      <c r="C12" s="66">
        <v>37442</v>
      </c>
      <c r="D12" s="41">
        <v>0</v>
      </c>
      <c r="E12" s="37">
        <v>37</v>
      </c>
      <c r="F12" s="42">
        <v>39</v>
      </c>
      <c r="G12" s="23">
        <f t="shared" si="0"/>
        <v>76</v>
      </c>
      <c r="H12" s="22">
        <f t="shared" si="1"/>
        <v>76</v>
      </c>
      <c r="I12" s="32" t="s">
        <v>18</v>
      </c>
    </row>
    <row r="13" spans="1:9" ht="19.5">
      <c r="A13" s="39" t="s">
        <v>74</v>
      </c>
      <c r="B13" s="65" t="s">
        <v>26</v>
      </c>
      <c r="C13" s="66">
        <v>37347</v>
      </c>
      <c r="D13" s="41">
        <v>1</v>
      </c>
      <c r="E13" s="37">
        <v>40</v>
      </c>
      <c r="F13" s="42">
        <v>41</v>
      </c>
      <c r="G13" s="23">
        <f t="shared" si="0"/>
        <v>81</v>
      </c>
      <c r="H13" s="22">
        <f t="shared" si="1"/>
        <v>80</v>
      </c>
    </row>
    <row r="14" spans="1:9" ht="19.5">
      <c r="A14" s="39" t="s">
        <v>141</v>
      </c>
      <c r="B14" s="65" t="s">
        <v>28</v>
      </c>
      <c r="C14" s="66">
        <v>36626</v>
      </c>
      <c r="D14" s="41">
        <v>7</v>
      </c>
      <c r="E14" s="37">
        <v>46</v>
      </c>
      <c r="F14" s="42">
        <v>41</v>
      </c>
      <c r="G14" s="23">
        <f t="shared" si="0"/>
        <v>87</v>
      </c>
      <c r="H14" s="22">
        <f t="shared" si="1"/>
        <v>80</v>
      </c>
    </row>
    <row r="15" spans="1:9" ht="20.25" thickBot="1">
      <c r="A15" s="39" t="s">
        <v>142</v>
      </c>
      <c r="B15" s="65" t="s">
        <v>31</v>
      </c>
      <c r="C15" s="66">
        <v>37601</v>
      </c>
      <c r="D15" s="41">
        <v>6</v>
      </c>
      <c r="E15" s="37">
        <v>42</v>
      </c>
      <c r="F15" s="42">
        <v>45</v>
      </c>
      <c r="G15" s="23">
        <f t="shared" si="0"/>
        <v>87</v>
      </c>
      <c r="H15" s="22">
        <f t="shared" si="1"/>
        <v>81</v>
      </c>
    </row>
    <row r="16" spans="1:9" ht="20.25" thickBot="1">
      <c r="A16" s="39" t="s">
        <v>140</v>
      </c>
      <c r="B16" s="65" t="s">
        <v>29</v>
      </c>
      <c r="C16" s="66">
        <v>37583</v>
      </c>
      <c r="D16" s="41">
        <v>26</v>
      </c>
      <c r="E16" s="37">
        <v>50</v>
      </c>
      <c r="F16" s="42">
        <v>48</v>
      </c>
      <c r="G16" s="23">
        <f t="shared" si="0"/>
        <v>98</v>
      </c>
      <c r="H16" s="22">
        <f t="shared" si="1"/>
        <v>72</v>
      </c>
      <c r="I16" s="32" t="s">
        <v>17</v>
      </c>
    </row>
    <row r="17" spans="1:9" ht="19.5">
      <c r="A17" s="132" t="s">
        <v>56</v>
      </c>
      <c r="B17" s="65" t="s">
        <v>28</v>
      </c>
      <c r="C17" s="66">
        <v>37164</v>
      </c>
      <c r="D17" s="41" t="s">
        <v>5</v>
      </c>
      <c r="E17" s="37" t="s">
        <v>185</v>
      </c>
      <c r="F17" s="42" t="s">
        <v>192</v>
      </c>
      <c r="G17" s="227" t="s">
        <v>10</v>
      </c>
      <c r="H17" s="229" t="s">
        <v>10</v>
      </c>
    </row>
    <row r="18" spans="1:9" ht="19.5" thickBot="1">
      <c r="A18" s="128" t="s">
        <v>78</v>
      </c>
      <c r="B18" s="210" t="s">
        <v>27</v>
      </c>
      <c r="C18" s="211">
        <v>36181</v>
      </c>
      <c r="D18" s="223" t="s">
        <v>195</v>
      </c>
      <c r="E18" s="224" t="s">
        <v>196</v>
      </c>
      <c r="F18" s="225" t="s">
        <v>197</v>
      </c>
      <c r="G18" s="226" t="s">
        <v>198</v>
      </c>
      <c r="H18" s="228" t="s">
        <v>199</v>
      </c>
    </row>
    <row r="19" spans="1:9" ht="19.5" thickBot="1">
      <c r="D19" s="1"/>
      <c r="E19" s="1"/>
      <c r="F19" s="1"/>
      <c r="G19" s="1"/>
      <c r="H19" s="1"/>
    </row>
    <row r="20" spans="1:9" ht="20.25" thickBot="1">
      <c r="A20" s="232" t="s">
        <v>92</v>
      </c>
      <c r="B20" s="233"/>
      <c r="C20" s="233"/>
      <c r="D20" s="233"/>
      <c r="E20" s="233"/>
      <c r="F20" s="233"/>
      <c r="G20" s="233"/>
      <c r="H20" s="234"/>
    </row>
    <row r="21" spans="1:9" ht="20.25" thickBot="1">
      <c r="A21" s="4" t="s">
        <v>6</v>
      </c>
      <c r="B21" s="9" t="s">
        <v>9</v>
      </c>
      <c r="C21" s="9" t="s">
        <v>21</v>
      </c>
      <c r="D21" s="4" t="s">
        <v>1</v>
      </c>
      <c r="E21" s="4" t="s">
        <v>2</v>
      </c>
      <c r="F21" s="20" t="s">
        <v>3</v>
      </c>
      <c r="G21" s="19" t="s">
        <v>4</v>
      </c>
      <c r="H21" s="21" t="s">
        <v>5</v>
      </c>
    </row>
    <row r="22" spans="1:9" ht="20.25" thickBot="1">
      <c r="A22" s="39" t="s">
        <v>145</v>
      </c>
      <c r="B22" s="65" t="s">
        <v>181</v>
      </c>
      <c r="C22" s="66">
        <v>37767</v>
      </c>
      <c r="D22" s="41">
        <v>0</v>
      </c>
      <c r="E22" s="37">
        <v>40</v>
      </c>
      <c r="F22" s="42">
        <v>40</v>
      </c>
      <c r="G22" s="23">
        <f t="shared" ref="G22:G28" si="2">SUM(E22:F22)</f>
        <v>80</v>
      </c>
      <c r="H22" s="22">
        <f t="shared" ref="H22:H28" si="3">SUM(G22-D22)</f>
        <v>80</v>
      </c>
      <c r="I22" s="28" t="s">
        <v>15</v>
      </c>
    </row>
    <row r="23" spans="1:9" ht="20.25" thickBot="1">
      <c r="A23" s="39" t="s">
        <v>65</v>
      </c>
      <c r="B23" s="65" t="s">
        <v>26</v>
      </c>
      <c r="C23" s="66">
        <v>37984</v>
      </c>
      <c r="D23" s="41">
        <v>-1</v>
      </c>
      <c r="E23" s="37">
        <v>42</v>
      </c>
      <c r="F23" s="42">
        <v>40</v>
      </c>
      <c r="G23" s="23">
        <f t="shared" si="2"/>
        <v>82</v>
      </c>
      <c r="H23" s="22">
        <f t="shared" si="3"/>
        <v>83</v>
      </c>
      <c r="I23" s="28" t="s">
        <v>16</v>
      </c>
    </row>
    <row r="24" spans="1:9" ht="20.25" thickBot="1">
      <c r="A24" s="39" t="s">
        <v>146</v>
      </c>
      <c r="B24" s="65" t="s">
        <v>26</v>
      </c>
      <c r="C24" s="66">
        <v>38257</v>
      </c>
      <c r="D24" s="41">
        <v>9</v>
      </c>
      <c r="E24" s="37">
        <v>40</v>
      </c>
      <c r="F24" s="42">
        <v>43</v>
      </c>
      <c r="G24" s="23">
        <f t="shared" si="2"/>
        <v>83</v>
      </c>
      <c r="H24" s="22">
        <f t="shared" si="3"/>
        <v>74</v>
      </c>
      <c r="I24" s="32" t="s">
        <v>17</v>
      </c>
    </row>
    <row r="25" spans="1:9" ht="19.5">
      <c r="A25" s="39" t="s">
        <v>67</v>
      </c>
      <c r="B25" s="65" t="s">
        <v>30</v>
      </c>
      <c r="C25" s="66">
        <v>38411</v>
      </c>
      <c r="D25" s="41">
        <v>9</v>
      </c>
      <c r="E25" s="37">
        <v>45</v>
      </c>
      <c r="F25" s="42">
        <v>39</v>
      </c>
      <c r="G25" s="23">
        <f t="shared" si="2"/>
        <v>84</v>
      </c>
      <c r="H25" s="22">
        <f t="shared" si="3"/>
        <v>75</v>
      </c>
    </row>
    <row r="26" spans="1:9" ht="19.5">
      <c r="A26" s="39" t="s">
        <v>77</v>
      </c>
      <c r="B26" s="65" t="s">
        <v>27</v>
      </c>
      <c r="C26" s="66">
        <v>37876</v>
      </c>
      <c r="D26" s="41">
        <v>7</v>
      </c>
      <c r="E26" s="37">
        <v>43</v>
      </c>
      <c r="F26" s="42">
        <v>45</v>
      </c>
      <c r="G26" s="23">
        <f t="shared" si="2"/>
        <v>88</v>
      </c>
      <c r="H26" s="22">
        <f t="shared" si="3"/>
        <v>81</v>
      </c>
    </row>
    <row r="27" spans="1:9" ht="19.5">
      <c r="A27" s="39" t="s">
        <v>85</v>
      </c>
      <c r="B27" s="65" t="s">
        <v>31</v>
      </c>
      <c r="C27" s="66">
        <v>38642</v>
      </c>
      <c r="D27" s="41">
        <v>30</v>
      </c>
      <c r="E27" s="37">
        <v>58</v>
      </c>
      <c r="F27" s="42">
        <v>46</v>
      </c>
      <c r="G27" s="23">
        <f t="shared" si="2"/>
        <v>104</v>
      </c>
      <c r="H27" s="22">
        <f t="shared" si="3"/>
        <v>74</v>
      </c>
    </row>
    <row r="28" spans="1:9" ht="19.5">
      <c r="A28" s="39" t="s">
        <v>93</v>
      </c>
      <c r="B28" s="65" t="s">
        <v>30</v>
      </c>
      <c r="C28" s="66">
        <v>38229</v>
      </c>
      <c r="D28" s="41">
        <v>20</v>
      </c>
      <c r="E28" s="37">
        <v>54</v>
      </c>
      <c r="F28" s="42">
        <v>55</v>
      </c>
      <c r="G28" s="23">
        <f t="shared" si="2"/>
        <v>109</v>
      </c>
      <c r="H28" s="22">
        <f t="shared" si="3"/>
        <v>89</v>
      </c>
    </row>
    <row r="29" spans="1:9" ht="20.25" thickBot="1">
      <c r="A29" s="202" t="s">
        <v>76</v>
      </c>
      <c r="B29" s="210" t="s">
        <v>29</v>
      </c>
      <c r="C29" s="211">
        <v>37495</v>
      </c>
      <c r="D29" s="220" t="s">
        <v>10</v>
      </c>
      <c r="E29" s="221" t="s">
        <v>10</v>
      </c>
      <c r="F29" s="222" t="s">
        <v>10</v>
      </c>
      <c r="G29" s="218" t="s">
        <v>10</v>
      </c>
      <c r="H29" s="219" t="s">
        <v>10</v>
      </c>
    </row>
  </sheetData>
  <sortState ref="A10:I18">
    <sortCondition ref="G10:G18"/>
    <sortCondition ref="F10:F18"/>
    <sortCondition ref="E10:E18"/>
  </sortState>
  <mergeCells count="8">
    <mergeCell ref="A20:H20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49"/>
  <sheetViews>
    <sheetView zoomScale="70" zoomScaleNormal="70" workbookViewId="0">
      <selection sqref="A1:H1"/>
    </sheetView>
  </sheetViews>
  <sheetFormatPr baseColWidth="10" defaultRowHeight="19.5"/>
  <cols>
    <col min="1" max="1" width="33.42578125" style="13" customWidth="1"/>
    <col min="2" max="2" width="13.140625" style="13" bestFit="1" customWidth="1"/>
    <col min="3" max="3" width="11.140625" style="31" customWidth="1"/>
    <col min="4" max="6" width="4.85546875" style="13" bestFit="1" customWidth="1"/>
    <col min="7" max="7" width="10.28515625" style="13" bestFit="1" customWidth="1"/>
    <col min="8" max="8" width="4.85546875" style="34" bestFit="1" customWidth="1"/>
    <col min="9" max="9" width="13.140625" style="13" bestFit="1" customWidth="1"/>
    <col min="10" max="10" width="4.42578125" style="13" bestFit="1" customWidth="1"/>
    <col min="11" max="16384" width="11.42578125" style="13"/>
  </cols>
  <sheetData>
    <row r="1" spans="1:10">
      <c r="A1" s="252" t="str">
        <f>JUV!A1</f>
        <v>TANDIL</v>
      </c>
      <c r="B1" s="252"/>
      <c r="C1" s="252"/>
      <c r="D1" s="252"/>
      <c r="E1" s="252"/>
      <c r="F1" s="252"/>
      <c r="G1" s="252"/>
      <c r="H1" s="252"/>
      <c r="I1" s="14"/>
      <c r="J1" s="43"/>
    </row>
    <row r="2" spans="1:10">
      <c r="A2" s="253" t="str">
        <f>JUV!A2</f>
        <v>GOLF CLUB</v>
      </c>
      <c r="B2" s="253"/>
      <c r="C2" s="253"/>
      <c r="D2" s="253"/>
      <c r="E2" s="253"/>
      <c r="F2" s="253"/>
      <c r="G2" s="253"/>
      <c r="H2" s="253"/>
      <c r="I2" s="14"/>
      <c r="J2" s="43"/>
    </row>
    <row r="3" spans="1:10">
      <c r="A3" s="252" t="s">
        <v>7</v>
      </c>
      <c r="B3" s="252"/>
      <c r="C3" s="252"/>
      <c r="D3" s="252"/>
      <c r="E3" s="252"/>
      <c r="F3" s="252"/>
      <c r="G3" s="252"/>
      <c r="H3" s="252"/>
      <c r="I3" s="14"/>
      <c r="J3" s="43"/>
    </row>
    <row r="4" spans="1:10">
      <c r="A4" s="254" t="s">
        <v>11</v>
      </c>
      <c r="B4" s="254"/>
      <c r="C4" s="254"/>
      <c r="D4" s="254"/>
      <c r="E4" s="254"/>
      <c r="F4" s="254"/>
      <c r="G4" s="254"/>
      <c r="H4" s="254"/>
      <c r="I4" s="14"/>
      <c r="J4" s="43"/>
    </row>
    <row r="5" spans="1:10">
      <c r="A5" s="252" t="str">
        <f>JUV!A5</f>
        <v>DOS VUELTAS DE 9 HOYOS MEDAL PLAY</v>
      </c>
      <c r="B5" s="252"/>
      <c r="C5" s="252"/>
      <c r="D5" s="252"/>
      <c r="E5" s="252"/>
      <c r="F5" s="252"/>
      <c r="G5" s="252"/>
      <c r="H5" s="252"/>
      <c r="I5" s="14"/>
      <c r="J5" s="43"/>
    </row>
    <row r="6" spans="1:10" ht="20.25" thickBot="1">
      <c r="A6" s="252" t="str">
        <f>JUV!A6</f>
        <v>DOMINGO 24 DE ENERO DE 2021</v>
      </c>
      <c r="B6" s="252"/>
      <c r="C6" s="252"/>
      <c r="D6" s="252"/>
      <c r="E6" s="252"/>
      <c r="F6" s="252"/>
      <c r="G6" s="252"/>
      <c r="H6" s="252"/>
      <c r="I6" s="14"/>
      <c r="J6" s="43"/>
    </row>
    <row r="7" spans="1:10" ht="20.25" hidden="1" thickBot="1">
      <c r="A7" s="249" t="e">
        <f>JUV!#REF!</f>
        <v>#REF!</v>
      </c>
      <c r="B7" s="250"/>
      <c r="C7" s="250"/>
      <c r="D7" s="250"/>
      <c r="E7" s="250"/>
      <c r="F7" s="250"/>
      <c r="G7" s="250"/>
      <c r="H7" s="251"/>
      <c r="I7" s="14"/>
      <c r="J7" s="43"/>
    </row>
    <row r="8" spans="1:10" ht="20.25" hidden="1" thickBot="1">
      <c r="A8" s="4" t="s">
        <v>6</v>
      </c>
      <c r="B8" s="15" t="s">
        <v>9</v>
      </c>
      <c r="C8" s="29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4"/>
      <c r="J8" s="43"/>
    </row>
    <row r="9" spans="1:10" ht="20.100000000000001" hidden="1" customHeight="1" thickBot="1">
      <c r="A9" s="18" t="e">
        <f>JUV!#REF!</f>
        <v>#REF!</v>
      </c>
      <c r="B9" s="24" t="e">
        <f>JUV!#REF!</f>
        <v>#REF!</v>
      </c>
      <c r="C9" s="30" t="e">
        <f>JUV!#REF!</f>
        <v>#REF!</v>
      </c>
      <c r="D9" s="25" t="e">
        <f>JUV!#REF!</f>
        <v>#REF!</v>
      </c>
      <c r="E9" s="25" t="e">
        <f>JUV!#REF!</f>
        <v>#REF!</v>
      </c>
      <c r="F9" s="25" t="e">
        <f>JUV!#REF!</f>
        <v>#REF!</v>
      </c>
      <c r="G9" s="25" t="e">
        <f>JUV!#REF!</f>
        <v>#REF!</v>
      </c>
      <c r="H9" s="33" t="s">
        <v>10</v>
      </c>
      <c r="I9" s="15" t="s">
        <v>15</v>
      </c>
      <c r="J9" s="43"/>
    </row>
    <row r="10" spans="1:10" ht="20.100000000000001" hidden="1" customHeight="1" thickBot="1">
      <c r="A10" s="18" t="e">
        <f>JUV!#REF!</f>
        <v>#REF!</v>
      </c>
      <c r="B10" s="24" t="e">
        <f>JUV!#REF!</f>
        <v>#REF!</v>
      </c>
      <c r="C10" s="30" t="e">
        <f>JUV!#REF!</f>
        <v>#REF!</v>
      </c>
      <c r="D10" s="25" t="e">
        <f>JUV!#REF!</f>
        <v>#REF!</v>
      </c>
      <c r="E10" s="25" t="e">
        <f>JUV!#REF!</f>
        <v>#REF!</v>
      </c>
      <c r="F10" s="25" t="e">
        <f>JUV!#REF!</f>
        <v>#REF!</v>
      </c>
      <c r="G10" s="25" t="e">
        <f>JUV!#REF!</f>
        <v>#REF!</v>
      </c>
      <c r="H10" s="33" t="s">
        <v>10</v>
      </c>
      <c r="I10" s="15" t="s">
        <v>16</v>
      </c>
      <c r="J10" s="43"/>
    </row>
    <row r="11" spans="1:10" ht="20.100000000000001" hidden="1" customHeight="1" thickBot="1">
      <c r="A11" s="18"/>
      <c r="B11" s="24"/>
      <c r="C11" s="30"/>
      <c r="D11" s="25"/>
      <c r="E11" s="25"/>
      <c r="F11" s="25"/>
      <c r="G11" s="36">
        <f>SUM(E11:F11)</f>
        <v>0</v>
      </c>
      <c r="H11" s="33">
        <f>SUM(G11-D11)</f>
        <v>0</v>
      </c>
      <c r="I11" s="15" t="s">
        <v>17</v>
      </c>
      <c r="J11" s="43"/>
    </row>
    <row r="12" spans="1:10" ht="20.100000000000001" hidden="1" customHeight="1" thickBot="1">
      <c r="A12" s="18"/>
      <c r="B12" s="24"/>
      <c r="C12" s="30"/>
      <c r="D12" s="25"/>
      <c r="E12" s="25"/>
      <c r="F12" s="25"/>
      <c r="G12" s="36">
        <f>SUM(E12:F12)</f>
        <v>0</v>
      </c>
      <c r="H12" s="33">
        <f>SUM(G12-D12)</f>
        <v>0</v>
      </c>
      <c r="I12" s="15" t="s">
        <v>18</v>
      </c>
      <c r="J12" s="43"/>
    </row>
    <row r="13" spans="1:10" ht="20.25" thickBot="1">
      <c r="A13" s="249" t="str">
        <f>JUV!A8</f>
        <v>CABALLEROS JUVENILES (Clases 96- 97- 98- 99 - 00 - 01 y 02)</v>
      </c>
      <c r="B13" s="250"/>
      <c r="C13" s="250"/>
      <c r="D13" s="250"/>
      <c r="E13" s="250"/>
      <c r="F13" s="250"/>
      <c r="G13" s="250"/>
      <c r="H13" s="251"/>
      <c r="I13" s="1"/>
      <c r="J13" s="43"/>
    </row>
    <row r="14" spans="1:10" ht="20.25" thickBot="1">
      <c r="A14" s="4" t="s">
        <v>0</v>
      </c>
      <c r="B14" s="15" t="s">
        <v>9</v>
      </c>
      <c r="C14" s="29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4"/>
      <c r="J14" s="43"/>
    </row>
    <row r="15" spans="1:10" ht="20.100000000000001" customHeight="1" thickBot="1">
      <c r="A15" s="18" t="str">
        <f>JUV!A10</f>
        <v>NASSR TOMAS FRANCISCO</v>
      </c>
      <c r="B15" s="24" t="str">
        <f>JUV!B10</f>
        <v>MDPGC</v>
      </c>
      <c r="C15" s="30">
        <f>JUV!C10</f>
        <v>37079</v>
      </c>
      <c r="D15" s="25">
        <f>JUV!D10</f>
        <v>0</v>
      </c>
      <c r="E15" s="25">
        <f>JUV!E10</f>
        <v>34</v>
      </c>
      <c r="F15" s="25">
        <f>JUV!F10</f>
        <v>36</v>
      </c>
      <c r="G15" s="25">
        <f>JUV!G10</f>
        <v>70</v>
      </c>
      <c r="H15" s="33" t="s">
        <v>10</v>
      </c>
      <c r="I15" s="15" t="s">
        <v>15</v>
      </c>
      <c r="J15" s="43" t="s">
        <v>185</v>
      </c>
    </row>
    <row r="16" spans="1:10" ht="20.100000000000001" customHeight="1" thickBot="1">
      <c r="A16" s="18" t="str">
        <f>JUV!A11</f>
        <v>MICHELINI RAMIRO</v>
      </c>
      <c r="B16" s="24" t="str">
        <f>JUV!B11</f>
        <v>TGC</v>
      </c>
      <c r="C16" s="30">
        <f>JUV!C11</f>
        <v>36383</v>
      </c>
      <c r="D16" s="25">
        <f>JUV!D11</f>
        <v>-1</v>
      </c>
      <c r="E16" s="25">
        <f>JUV!E11</f>
        <v>38</v>
      </c>
      <c r="F16" s="25">
        <f>JUV!F11</f>
        <v>34</v>
      </c>
      <c r="G16" s="25">
        <f>JUV!G11</f>
        <v>72</v>
      </c>
      <c r="H16" s="33" t="s">
        <v>10</v>
      </c>
      <c r="I16" s="15" t="s">
        <v>16</v>
      </c>
      <c r="J16" s="43" t="s">
        <v>185</v>
      </c>
    </row>
    <row r="17" spans="1:10" ht="20.100000000000001" customHeight="1" thickBot="1">
      <c r="A17" s="18" t="s">
        <v>140</v>
      </c>
      <c r="B17" s="24" t="s">
        <v>29</v>
      </c>
      <c r="C17" s="30">
        <v>37583</v>
      </c>
      <c r="D17" s="25">
        <v>26</v>
      </c>
      <c r="E17" s="25">
        <v>50</v>
      </c>
      <c r="F17" s="25">
        <v>48</v>
      </c>
      <c r="G17" s="25">
        <f>SUM(E17:F17)</f>
        <v>98</v>
      </c>
      <c r="H17" s="33">
        <f>SUM(G17-D17)</f>
        <v>72</v>
      </c>
      <c r="I17" s="15" t="s">
        <v>17</v>
      </c>
      <c r="J17" s="43" t="s">
        <v>185</v>
      </c>
    </row>
    <row r="18" spans="1:10" ht="20.100000000000001" customHeight="1" thickBot="1">
      <c r="A18" s="18" t="s">
        <v>94</v>
      </c>
      <c r="B18" s="24" t="s">
        <v>26</v>
      </c>
      <c r="C18" s="30">
        <v>37442</v>
      </c>
      <c r="D18" s="25">
        <v>0</v>
      </c>
      <c r="E18" s="25">
        <v>37</v>
      </c>
      <c r="F18" s="25">
        <v>39</v>
      </c>
      <c r="G18" s="25">
        <f>SUM(E18:F18)</f>
        <v>76</v>
      </c>
      <c r="H18" s="33">
        <f>SUM(G18-D18)</f>
        <v>76</v>
      </c>
      <c r="I18" s="15" t="s">
        <v>18</v>
      </c>
      <c r="J18" s="43" t="s">
        <v>185</v>
      </c>
    </row>
    <row r="19" spans="1:10" ht="20.25" thickBot="1">
      <c r="A19" s="249" t="str">
        <f>JUV!A20</f>
        <v>DAMAS JUVENILES Y MENORES</v>
      </c>
      <c r="B19" s="250"/>
      <c r="C19" s="250"/>
      <c r="D19" s="250"/>
      <c r="E19" s="250"/>
      <c r="F19" s="250"/>
      <c r="G19" s="250"/>
      <c r="H19" s="251"/>
      <c r="I19" s="1"/>
      <c r="J19" s="43"/>
    </row>
    <row r="20" spans="1:10" ht="20.25" thickBot="1">
      <c r="A20" s="4" t="s">
        <v>6</v>
      </c>
      <c r="B20" s="15" t="s">
        <v>9</v>
      </c>
      <c r="C20" s="29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4"/>
      <c r="J20" s="43"/>
    </row>
    <row r="21" spans="1:10" ht="20.100000000000001" customHeight="1" thickBot="1">
      <c r="A21" s="18" t="str">
        <f>JUV!A22</f>
        <v>ALVAREZ MANUELA</v>
      </c>
      <c r="B21" s="24" t="str">
        <f>JUV!B22</f>
        <v>MCC</v>
      </c>
      <c r="C21" s="30">
        <f>JUV!C22</f>
        <v>37767</v>
      </c>
      <c r="D21" s="25">
        <f>JUV!D22</f>
        <v>0</v>
      </c>
      <c r="E21" s="25">
        <f>JUV!E22</f>
        <v>40</v>
      </c>
      <c r="F21" s="25">
        <f>JUV!F22</f>
        <v>40</v>
      </c>
      <c r="G21" s="25">
        <f>JUV!G22</f>
        <v>80</v>
      </c>
      <c r="H21" s="33" t="s">
        <v>10</v>
      </c>
      <c r="I21" s="15" t="s">
        <v>15</v>
      </c>
      <c r="J21" s="43" t="s">
        <v>185</v>
      </c>
    </row>
    <row r="22" spans="1:10" ht="20.100000000000001" customHeight="1" thickBot="1">
      <c r="A22" s="18" t="str">
        <f>JUV!A23</f>
        <v>SUAREZ MILAGROS</v>
      </c>
      <c r="B22" s="24" t="str">
        <f>JUV!B23</f>
        <v>CMDP</v>
      </c>
      <c r="C22" s="30">
        <f>JUV!C23</f>
        <v>37984</v>
      </c>
      <c r="D22" s="25">
        <f>JUV!D23</f>
        <v>-1</v>
      </c>
      <c r="E22" s="25">
        <f>JUV!E23</f>
        <v>42</v>
      </c>
      <c r="F22" s="25">
        <f>JUV!F23</f>
        <v>40</v>
      </c>
      <c r="G22" s="25">
        <f>JUV!G23</f>
        <v>82</v>
      </c>
      <c r="H22" s="33" t="s">
        <v>10</v>
      </c>
      <c r="I22" s="15" t="s">
        <v>16</v>
      </c>
      <c r="J22" s="43" t="s">
        <v>185</v>
      </c>
    </row>
    <row r="23" spans="1:10" ht="20.100000000000001" customHeight="1" thickBot="1">
      <c r="A23" s="18" t="s">
        <v>146</v>
      </c>
      <c r="B23" s="24" t="s">
        <v>26</v>
      </c>
      <c r="C23" s="30">
        <v>38257</v>
      </c>
      <c r="D23" s="25">
        <v>9</v>
      </c>
      <c r="E23" s="25">
        <v>40</v>
      </c>
      <c r="F23" s="25">
        <v>43</v>
      </c>
      <c r="G23" s="25">
        <f>SUM(E23:F23)</f>
        <v>83</v>
      </c>
      <c r="H23" s="33">
        <f>SUM(G23-D23)</f>
        <v>74</v>
      </c>
      <c r="I23" s="15" t="s">
        <v>17</v>
      </c>
      <c r="J23" s="43" t="s">
        <v>185</v>
      </c>
    </row>
    <row r="24" spans="1:10" ht="20.100000000000001" hidden="1" customHeight="1" thickBot="1">
      <c r="A24" s="18"/>
      <c r="B24" s="24"/>
      <c r="C24" s="30"/>
      <c r="D24" s="25"/>
      <c r="E24" s="25"/>
      <c r="F24" s="25"/>
      <c r="G24" s="25">
        <f>SUM(E24:F24)</f>
        <v>0</v>
      </c>
      <c r="H24" s="33">
        <f>SUM(G24-D24)</f>
        <v>0</v>
      </c>
      <c r="I24" s="15" t="s">
        <v>18</v>
      </c>
      <c r="J24" s="43"/>
    </row>
    <row r="25" spans="1:10" ht="20.25" thickBot="1">
      <c r="A25" s="249" t="str">
        <f>'M 18'!A8</f>
        <v>CABALLEROS MENORES (Clases 03 - 04 y 05)</v>
      </c>
      <c r="B25" s="250"/>
      <c r="C25" s="250"/>
      <c r="D25" s="250"/>
      <c r="E25" s="250"/>
      <c r="F25" s="250"/>
      <c r="G25" s="250"/>
      <c r="H25" s="251"/>
      <c r="I25" s="1"/>
      <c r="J25" s="43"/>
    </row>
    <row r="26" spans="1:10" ht="20.25" thickBot="1">
      <c r="A26" s="4" t="s">
        <v>0</v>
      </c>
      <c r="B26" s="15" t="s">
        <v>9</v>
      </c>
      <c r="C26" s="29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4"/>
      <c r="J26" s="43"/>
    </row>
    <row r="27" spans="1:10" ht="20.100000000000001" customHeight="1" thickBot="1">
      <c r="A27" s="18" t="str">
        <f>'M 18'!A10</f>
        <v>ELICHIRIBEHETY RICARDO JUAN</v>
      </c>
      <c r="B27" s="24" t="str">
        <f>'M 18'!B10</f>
        <v>MDPGC</v>
      </c>
      <c r="C27" s="30">
        <f>'M 18'!C10</f>
        <v>38147</v>
      </c>
      <c r="D27" s="25">
        <f>'M 18'!D10</f>
        <v>1</v>
      </c>
      <c r="E27" s="25">
        <f>'M 18'!E10</f>
        <v>38</v>
      </c>
      <c r="F27" s="25">
        <f>'M 18'!F10</f>
        <v>33</v>
      </c>
      <c r="G27" s="25">
        <f>'M 18'!G10</f>
        <v>71</v>
      </c>
      <c r="H27" s="33" t="s">
        <v>10</v>
      </c>
      <c r="I27" s="15" t="s">
        <v>15</v>
      </c>
      <c r="J27" s="43" t="s">
        <v>185</v>
      </c>
    </row>
    <row r="28" spans="1:10" ht="20.100000000000001" customHeight="1" thickBot="1">
      <c r="A28" s="18" t="str">
        <f>'M 18'!A11</f>
        <v>DABOS BENJAMIN</v>
      </c>
      <c r="B28" s="24" t="str">
        <f>'M 18'!B11</f>
        <v>TGC</v>
      </c>
      <c r="C28" s="30">
        <f>'M 18'!C11</f>
        <v>38299</v>
      </c>
      <c r="D28" s="25">
        <f>'M 18'!D11</f>
        <v>-1</v>
      </c>
      <c r="E28" s="25">
        <f>'M 18'!E11</f>
        <v>38</v>
      </c>
      <c r="F28" s="25">
        <f>'M 18'!F11</f>
        <v>36</v>
      </c>
      <c r="G28" s="25">
        <f>'M 18'!G11</f>
        <v>74</v>
      </c>
      <c r="H28" s="33" t="s">
        <v>10</v>
      </c>
      <c r="I28" s="15" t="s">
        <v>16</v>
      </c>
      <c r="J28" s="43" t="s">
        <v>185</v>
      </c>
    </row>
    <row r="29" spans="1:10" ht="20.100000000000001" customHeight="1" thickBot="1">
      <c r="A29" s="18" t="s">
        <v>136</v>
      </c>
      <c r="B29" s="24" t="s">
        <v>29</v>
      </c>
      <c r="C29" s="30">
        <v>38647</v>
      </c>
      <c r="D29" s="25">
        <v>27</v>
      </c>
      <c r="E29" s="25">
        <v>50</v>
      </c>
      <c r="F29" s="25">
        <v>45</v>
      </c>
      <c r="G29" s="25">
        <f>SUM(E29:F29)</f>
        <v>95</v>
      </c>
      <c r="H29" s="33">
        <f>SUM(G29-D29)</f>
        <v>68</v>
      </c>
      <c r="I29" s="15" t="s">
        <v>17</v>
      </c>
      <c r="J29" s="43" t="s">
        <v>185</v>
      </c>
    </row>
    <row r="30" spans="1:10" ht="20.100000000000001" customHeight="1" thickBot="1">
      <c r="A30" s="18" t="s">
        <v>138</v>
      </c>
      <c r="B30" s="24" t="s">
        <v>31</v>
      </c>
      <c r="C30" s="30">
        <v>38341</v>
      </c>
      <c r="D30" s="25">
        <v>5</v>
      </c>
      <c r="E30" s="25">
        <v>40</v>
      </c>
      <c r="F30" s="25">
        <v>38</v>
      </c>
      <c r="G30" s="25">
        <f>SUM(E30:F30)</f>
        <v>78</v>
      </c>
      <c r="H30" s="33">
        <f>SUM(G30-D30)</f>
        <v>73</v>
      </c>
      <c r="I30" s="15" t="s">
        <v>18</v>
      </c>
      <c r="J30" s="43" t="s">
        <v>185</v>
      </c>
    </row>
    <row r="31" spans="1:10" ht="20.25" thickBot="1">
      <c r="A31" s="249" t="str">
        <f>'M 15'!A7:H7</f>
        <v>CABALLEROS MENORES DE 15 AÑOS (Clases 06 y Posteriores)</v>
      </c>
      <c r="B31" s="250"/>
      <c r="C31" s="250"/>
      <c r="D31" s="250"/>
      <c r="E31" s="250"/>
      <c r="F31" s="250"/>
      <c r="G31" s="250"/>
      <c r="H31" s="251"/>
      <c r="I31" s="1"/>
      <c r="J31" s="43"/>
    </row>
    <row r="32" spans="1:10" ht="20.25" thickBot="1">
      <c r="A32" s="4" t="s">
        <v>0</v>
      </c>
      <c r="B32" s="15" t="s">
        <v>9</v>
      </c>
      <c r="C32" s="29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64"/>
      <c r="J32" s="43"/>
    </row>
    <row r="33" spans="1:10" ht="20.100000000000001" customHeight="1" thickBot="1">
      <c r="A33" s="18" t="str">
        <f>'M 15'!A9</f>
        <v>REPETTO JUAN CRUZ</v>
      </c>
      <c r="B33" s="24" t="str">
        <f>'M 15'!B9</f>
        <v>TGC</v>
      </c>
      <c r="C33" s="30">
        <f>'M 15'!C9</f>
        <v>38888</v>
      </c>
      <c r="D33" s="25">
        <f>'M 15'!D9</f>
        <v>1</v>
      </c>
      <c r="E33" s="25">
        <f>'M 15'!E9</f>
        <v>36</v>
      </c>
      <c r="F33" s="25">
        <f>'M 15'!F9</f>
        <v>36</v>
      </c>
      <c r="G33" s="25">
        <f>'M 15'!G9</f>
        <v>72</v>
      </c>
      <c r="H33" s="33" t="s">
        <v>10</v>
      </c>
      <c r="I33" s="15" t="s">
        <v>15</v>
      </c>
      <c r="J33" s="43" t="s">
        <v>185</v>
      </c>
    </row>
    <row r="34" spans="1:10" ht="20.100000000000001" customHeight="1" thickBot="1">
      <c r="A34" s="18" t="str">
        <f>'M 15'!A10</f>
        <v>BERCHOT TOMAS</v>
      </c>
      <c r="B34" s="24" t="str">
        <f>'M 15'!B10</f>
        <v>MDPGC</v>
      </c>
      <c r="C34" s="30">
        <f>'M 15'!C10</f>
        <v>38884</v>
      </c>
      <c r="D34" s="25">
        <f>'M 15'!D10</f>
        <v>-1</v>
      </c>
      <c r="E34" s="25">
        <f>'M 15'!E10</f>
        <v>39</v>
      </c>
      <c r="F34" s="25">
        <f>'M 15'!F10</f>
        <v>35</v>
      </c>
      <c r="G34" s="25">
        <f>'M 15'!G10</f>
        <v>74</v>
      </c>
      <c r="H34" s="33" t="s">
        <v>10</v>
      </c>
      <c r="I34" s="15" t="s">
        <v>16</v>
      </c>
      <c r="J34" s="43" t="s">
        <v>185</v>
      </c>
    </row>
    <row r="35" spans="1:10" ht="20.100000000000001" customHeight="1" thickBot="1">
      <c r="A35" s="18" t="s">
        <v>129</v>
      </c>
      <c r="B35" s="24" t="s">
        <v>29</v>
      </c>
      <c r="C35" s="30">
        <v>38848</v>
      </c>
      <c r="D35" s="25">
        <v>31</v>
      </c>
      <c r="E35" s="25">
        <v>48</v>
      </c>
      <c r="F35" s="25">
        <v>50</v>
      </c>
      <c r="G35" s="25">
        <f>SUM(E35:F35)</f>
        <v>98</v>
      </c>
      <c r="H35" s="33">
        <f>SUM(G35-D35)</f>
        <v>67</v>
      </c>
      <c r="I35" s="15" t="s">
        <v>17</v>
      </c>
      <c r="J35" s="43" t="s">
        <v>185</v>
      </c>
    </row>
    <row r="36" spans="1:10" ht="20.100000000000001" customHeight="1" thickBot="1">
      <c r="A36" s="18" t="s">
        <v>131</v>
      </c>
      <c r="B36" s="24" t="s">
        <v>31</v>
      </c>
      <c r="C36" s="30">
        <v>38937</v>
      </c>
      <c r="D36" s="25">
        <v>30</v>
      </c>
      <c r="E36" s="25">
        <v>49</v>
      </c>
      <c r="F36" s="25">
        <v>49</v>
      </c>
      <c r="G36" s="25">
        <f>SUM(E36:F36)</f>
        <v>98</v>
      </c>
      <c r="H36" s="33">
        <f>SUM(G36-D36)</f>
        <v>68</v>
      </c>
      <c r="I36" s="15" t="s">
        <v>18</v>
      </c>
      <c r="J36" s="43" t="s">
        <v>185</v>
      </c>
    </row>
    <row r="37" spans="1:10" ht="20.25" thickBot="1">
      <c r="A37" s="249" t="str">
        <f>'M 15'!A35:H35</f>
        <v>DAMAS MENORES DE 15 AÑOS (Clases 06 y Posteriores)</v>
      </c>
      <c r="B37" s="250"/>
      <c r="C37" s="250"/>
      <c r="D37" s="250"/>
      <c r="E37" s="250"/>
      <c r="F37" s="250"/>
      <c r="G37" s="250"/>
      <c r="H37" s="251"/>
      <c r="I37" s="17"/>
      <c r="J37" s="43"/>
    </row>
    <row r="38" spans="1:10" ht="20.25" thickBot="1">
      <c r="A38" s="4" t="s">
        <v>6</v>
      </c>
      <c r="B38" s="15" t="s">
        <v>9</v>
      </c>
      <c r="C38" s="29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4"/>
      <c r="J38" s="43"/>
    </row>
    <row r="39" spans="1:10" ht="20.100000000000001" customHeight="1" thickBot="1">
      <c r="A39" s="18" t="str">
        <f>'M 15'!A37</f>
        <v>RAMPOLDI SARA ALESSIA</v>
      </c>
      <c r="B39" s="24" t="str">
        <f>'M 15'!B37</f>
        <v>CMDP</v>
      </c>
      <c r="C39" s="30">
        <f>'M 15'!C37</f>
        <v>38986</v>
      </c>
      <c r="D39" s="25">
        <f>'M 15'!D37</f>
        <v>3</v>
      </c>
      <c r="E39" s="25">
        <f>'M 15'!E37</f>
        <v>39</v>
      </c>
      <c r="F39" s="25">
        <f>'M 15'!F37</f>
        <v>37</v>
      </c>
      <c r="G39" s="25">
        <f>'M 15'!G37</f>
        <v>76</v>
      </c>
      <c r="H39" s="33">
        <f>'M 15'!H37</f>
        <v>73</v>
      </c>
      <c r="I39" s="15" t="s">
        <v>15</v>
      </c>
      <c r="J39" s="43" t="s">
        <v>185</v>
      </c>
    </row>
    <row r="40" spans="1:10" ht="20.100000000000001" customHeight="1" thickBot="1">
      <c r="A40" s="18" t="str">
        <f>'M 15'!A38</f>
        <v>COLOMBIER JULIA</v>
      </c>
      <c r="B40" s="24" t="str">
        <f>'M 15'!B38</f>
        <v>NGC</v>
      </c>
      <c r="C40" s="30">
        <f>'M 15'!C38</f>
        <v>38989</v>
      </c>
      <c r="D40" s="25">
        <f>'M 15'!D38</f>
        <v>11</v>
      </c>
      <c r="E40" s="25">
        <f>'M 15'!E38</f>
        <v>44</v>
      </c>
      <c r="F40" s="25">
        <f>'M 15'!F38</f>
        <v>41</v>
      </c>
      <c r="G40" s="25">
        <f>'M 15'!G38</f>
        <v>85</v>
      </c>
      <c r="H40" s="33">
        <f>'M 15'!H38</f>
        <v>74</v>
      </c>
      <c r="I40" s="15" t="s">
        <v>16</v>
      </c>
      <c r="J40" s="43" t="s">
        <v>185</v>
      </c>
    </row>
    <row r="41" spans="1:10" ht="20.100000000000001" customHeight="1" thickBot="1">
      <c r="A41" s="18" t="s">
        <v>34</v>
      </c>
      <c r="B41" s="24" t="s">
        <v>31</v>
      </c>
      <c r="C41" s="30">
        <v>38798</v>
      </c>
      <c r="D41" s="25">
        <v>32</v>
      </c>
      <c r="E41" s="25">
        <v>46</v>
      </c>
      <c r="F41" s="25">
        <v>48</v>
      </c>
      <c r="G41" s="25">
        <f>SUM(E41:F41)</f>
        <v>94</v>
      </c>
      <c r="H41" s="33">
        <f>SUM(G41-D41)</f>
        <v>62</v>
      </c>
      <c r="I41" s="15" t="s">
        <v>17</v>
      </c>
      <c r="J41" s="43" t="s">
        <v>185</v>
      </c>
    </row>
    <row r="42" spans="1:10" ht="20.100000000000001" customHeight="1" thickBot="1">
      <c r="A42" s="18" t="s">
        <v>98</v>
      </c>
      <c r="B42" s="24" t="s">
        <v>30</v>
      </c>
      <c r="C42" s="30">
        <v>38885</v>
      </c>
      <c r="D42" s="25">
        <v>24</v>
      </c>
      <c r="E42" s="25">
        <v>51</v>
      </c>
      <c r="F42" s="25">
        <v>44</v>
      </c>
      <c r="G42" s="25">
        <f>SUM(E42:F42)</f>
        <v>95</v>
      </c>
      <c r="H42" s="33">
        <f>SUM(G42-D42)</f>
        <v>71</v>
      </c>
      <c r="I42" s="15" t="s">
        <v>18</v>
      </c>
      <c r="J42" s="43" t="s">
        <v>185</v>
      </c>
    </row>
    <row r="43" spans="1:10" ht="20.25" thickBot="1">
      <c r="A43" s="249" t="str">
        <f>'M 13'!A8:H8</f>
        <v>CABALLEROS MENORES DE 13 AÑOS (Clases 08 y post.)</v>
      </c>
      <c r="B43" s="250"/>
      <c r="C43" s="250"/>
      <c r="D43" s="250"/>
      <c r="E43" s="250"/>
      <c r="F43" s="250"/>
      <c r="G43" s="250"/>
      <c r="H43" s="251"/>
      <c r="I43" s="14"/>
      <c r="J43" s="43"/>
    </row>
    <row r="44" spans="1:10" ht="20.25" thickBot="1">
      <c r="A44" s="4" t="s">
        <v>0</v>
      </c>
      <c r="B44" s="15" t="s">
        <v>9</v>
      </c>
      <c r="C44" s="29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4"/>
      <c r="J44" s="43"/>
    </row>
    <row r="45" spans="1:10" ht="20.100000000000001" customHeight="1" thickBot="1">
      <c r="A45" s="18" t="str">
        <f>'M 13'!A10</f>
        <v>CRUZ COSME</v>
      </c>
      <c r="B45" s="24" t="str">
        <f>'M 13'!B10</f>
        <v>EVTGC</v>
      </c>
      <c r="C45" s="30">
        <f>'M 13'!C10</f>
        <v>39469</v>
      </c>
      <c r="D45" s="25">
        <f>'M 13'!D10</f>
        <v>10</v>
      </c>
      <c r="E45" s="25">
        <f>'M 13'!E10</f>
        <v>41</v>
      </c>
      <c r="F45" s="25">
        <f>'M 13'!F10</f>
        <v>39</v>
      </c>
      <c r="G45" s="25">
        <f>'M 13'!G10</f>
        <v>80</v>
      </c>
      <c r="H45" s="33" t="s">
        <v>10</v>
      </c>
      <c r="I45" s="15" t="s">
        <v>15</v>
      </c>
      <c r="J45" s="43" t="s">
        <v>185</v>
      </c>
    </row>
    <row r="46" spans="1:10" ht="20.100000000000001" customHeight="1" thickBot="1">
      <c r="A46" s="18" t="str">
        <f>'M 13'!A11</f>
        <v>RAMPEZZOTTI BARTOLOME</v>
      </c>
      <c r="B46" s="24" t="str">
        <f>'M 13'!B11</f>
        <v>TGC</v>
      </c>
      <c r="C46" s="30">
        <f>'M 13'!C11</f>
        <v>40007</v>
      </c>
      <c r="D46" s="25">
        <f>'M 13'!D11</f>
        <v>29</v>
      </c>
      <c r="E46" s="25">
        <f>'M 13'!E11</f>
        <v>44</v>
      </c>
      <c r="F46" s="25">
        <f>'M 13'!F11</f>
        <v>41</v>
      </c>
      <c r="G46" s="25">
        <f>'M 13'!G11</f>
        <v>85</v>
      </c>
      <c r="H46" s="33" t="s">
        <v>10</v>
      </c>
      <c r="I46" s="15" t="s">
        <v>16</v>
      </c>
      <c r="J46" s="43" t="s">
        <v>185</v>
      </c>
    </row>
    <row r="47" spans="1:10" ht="20.100000000000001" customHeight="1" thickBot="1">
      <c r="A47" s="18" t="s">
        <v>46</v>
      </c>
      <c r="B47" s="24" t="s">
        <v>29</v>
      </c>
      <c r="C47" s="30">
        <v>39785</v>
      </c>
      <c r="D47" s="25">
        <v>38</v>
      </c>
      <c r="E47" s="25">
        <v>56</v>
      </c>
      <c r="F47" s="25">
        <v>52</v>
      </c>
      <c r="G47" s="25">
        <f>SUM(E47:F47)</f>
        <v>108</v>
      </c>
      <c r="H47" s="33">
        <f>SUM(G47-D47)</f>
        <v>70</v>
      </c>
      <c r="I47" s="15" t="s">
        <v>17</v>
      </c>
      <c r="J47" s="43" t="s">
        <v>185</v>
      </c>
    </row>
    <row r="48" spans="1:10" ht="20.100000000000001" customHeight="1" thickBot="1">
      <c r="A48" s="18" t="s">
        <v>103</v>
      </c>
      <c r="B48" s="24" t="s">
        <v>28</v>
      </c>
      <c r="C48" s="30">
        <v>39703</v>
      </c>
      <c r="D48" s="25">
        <v>25</v>
      </c>
      <c r="E48" s="25">
        <v>49</v>
      </c>
      <c r="F48" s="25">
        <v>47</v>
      </c>
      <c r="G48" s="25">
        <f>SUM(E48:F48)</f>
        <v>96</v>
      </c>
      <c r="H48" s="33">
        <f>SUM(G48-D48)</f>
        <v>71</v>
      </c>
      <c r="I48" s="15" t="s">
        <v>18</v>
      </c>
      <c r="J48" s="43" t="s">
        <v>185</v>
      </c>
    </row>
    <row r="49" spans="10:10">
      <c r="J49" s="43"/>
    </row>
  </sheetData>
  <mergeCells count="13">
    <mergeCell ref="A5:H5"/>
    <mergeCell ref="A6:H6"/>
    <mergeCell ref="A1:H1"/>
    <mergeCell ref="A2:H2"/>
    <mergeCell ref="A3:H3"/>
    <mergeCell ref="A4:H4"/>
    <mergeCell ref="A31:H31"/>
    <mergeCell ref="A37:H37"/>
    <mergeCell ref="A43:H43"/>
    <mergeCell ref="A7:H7"/>
    <mergeCell ref="A13:H13"/>
    <mergeCell ref="A19:H19"/>
    <mergeCell ref="A25:H25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E64"/>
  <sheetViews>
    <sheetView zoomScale="70" zoomScaleNormal="70" workbookViewId="0">
      <selection sqref="A1:D1"/>
    </sheetView>
  </sheetViews>
  <sheetFormatPr baseColWidth="10" defaultRowHeight="18.75"/>
  <cols>
    <col min="1" max="1" width="53.5703125" style="13" bestFit="1" customWidth="1"/>
    <col min="2" max="2" width="13.28515625" style="16" bestFit="1" customWidth="1"/>
    <col min="3" max="3" width="15.7109375" style="62" bestFit="1" customWidth="1"/>
    <col min="4" max="4" width="10.85546875" style="16" bestFit="1" customWidth="1"/>
    <col min="5" max="5" width="4.28515625" style="13" bestFit="1" customWidth="1"/>
    <col min="6" max="16384" width="11.42578125" style="13"/>
  </cols>
  <sheetData>
    <row r="1" spans="1:5" ht="19.5">
      <c r="A1" s="252" t="str">
        <f>JUV!A1</f>
        <v>TANDIL</v>
      </c>
      <c r="B1" s="252"/>
      <c r="C1" s="252"/>
      <c r="D1" s="252"/>
      <c r="E1" s="43"/>
    </row>
    <row r="2" spans="1:5" ht="19.5">
      <c r="A2" s="252" t="str">
        <f>JUV!A2</f>
        <v>GOLF CLUB</v>
      </c>
      <c r="B2" s="252"/>
      <c r="C2" s="252"/>
      <c r="D2" s="252"/>
      <c r="E2" s="43"/>
    </row>
    <row r="3" spans="1:5" ht="19.5">
      <c r="A3" s="252" t="str">
        <f>JUV!A3</f>
        <v>FEDERACION REGIONAL DE GOLF MAR Y SIERRAS</v>
      </c>
      <c r="B3" s="252"/>
      <c r="C3" s="252"/>
      <c r="D3" s="252"/>
      <c r="E3" s="43"/>
    </row>
    <row r="4" spans="1:5" ht="19.5">
      <c r="A4" s="254" t="s">
        <v>12</v>
      </c>
      <c r="B4" s="254"/>
      <c r="C4" s="254"/>
      <c r="D4" s="254"/>
      <c r="E4" s="43"/>
    </row>
    <row r="5" spans="1:5" ht="19.5">
      <c r="A5" s="252" t="s">
        <v>14</v>
      </c>
      <c r="B5" s="252"/>
      <c r="C5" s="252"/>
      <c r="D5" s="252"/>
      <c r="E5" s="43"/>
    </row>
    <row r="6" spans="1:5" ht="19.5">
      <c r="A6" s="252" t="str">
        <f>JUV!A6</f>
        <v>DOMINGO 24 DE ENERO DE 2021</v>
      </c>
      <c r="B6" s="252"/>
      <c r="C6" s="252"/>
      <c r="D6" s="252"/>
      <c r="E6" s="43"/>
    </row>
    <row r="7" spans="1:5" ht="20.25" thickBot="1">
      <c r="A7" s="47"/>
      <c r="B7" s="47"/>
      <c r="C7" s="47"/>
      <c r="D7" s="47"/>
      <c r="E7" s="43"/>
    </row>
    <row r="8" spans="1:5" ht="20.25" thickBot="1">
      <c r="A8" s="249" t="str">
        <f>ALBATROS!A20</f>
        <v>ALBATROS - DAMAS CLASES 08 - 09 -</v>
      </c>
      <c r="B8" s="255"/>
      <c r="C8" s="255"/>
      <c r="D8" s="251"/>
      <c r="E8" s="43"/>
    </row>
    <row r="9" spans="1:5" s="47" customFormat="1" ht="20.25" thickBot="1">
      <c r="A9" s="44" t="s">
        <v>6</v>
      </c>
      <c r="B9" s="15" t="s">
        <v>9</v>
      </c>
      <c r="C9" s="48" t="s">
        <v>21</v>
      </c>
      <c r="D9" s="45" t="s">
        <v>8</v>
      </c>
      <c r="E9" s="43"/>
    </row>
    <row r="10" spans="1:5" ht="19.5">
      <c r="A10" s="49" t="str">
        <f>ALBATROS!A22</f>
        <v>CACACE ISABELLA</v>
      </c>
      <c r="B10" s="50" t="str">
        <f>ALBATROS!B22</f>
        <v>CMDP</v>
      </c>
      <c r="C10" s="51">
        <f>ALBATROS!C22</f>
        <v>39869</v>
      </c>
      <c r="D10" s="52">
        <f>ALBATROS!D22</f>
        <v>54</v>
      </c>
      <c r="E10" s="43" t="s">
        <v>185</v>
      </c>
    </row>
    <row r="11" spans="1:5" ht="19.5">
      <c r="A11" s="53" t="str">
        <f>ALBATROS!A23</f>
        <v>DANIEL KATJA</v>
      </c>
      <c r="B11" s="54" t="str">
        <f>ALBATROS!B23</f>
        <v>NGC</v>
      </c>
      <c r="C11" s="55">
        <f>ALBATROS!C23</f>
        <v>39930</v>
      </c>
      <c r="D11" s="56">
        <f>ALBATROS!D23</f>
        <v>59</v>
      </c>
      <c r="E11" s="43" t="s">
        <v>185</v>
      </c>
    </row>
    <row r="12" spans="1:5" ht="20.25" thickBot="1">
      <c r="A12" s="57" t="str">
        <f>ALBATROS!A24</f>
        <v>DI DOMENICO MARTINA</v>
      </c>
      <c r="B12" s="46" t="str">
        <f>ALBATROS!B24</f>
        <v>MDPGC</v>
      </c>
      <c r="C12" s="58">
        <f>ALBATROS!C24</f>
        <v>39744</v>
      </c>
      <c r="D12" s="59">
        <f>ALBATROS!D24</f>
        <v>63</v>
      </c>
      <c r="E12" s="43" t="s">
        <v>185</v>
      </c>
    </row>
    <row r="13" spans="1:5" ht="19.5" thickBot="1">
      <c r="B13" s="13"/>
      <c r="C13" s="60"/>
      <c r="D13" s="13"/>
      <c r="E13" s="43"/>
    </row>
    <row r="14" spans="1:5" ht="20.25" thickBot="1">
      <c r="A14" s="249" t="str">
        <f>ALBATROS!A8</f>
        <v>ALBATROS - CABALLEROS CLASES 08 - 09 -</v>
      </c>
      <c r="B14" s="250"/>
      <c r="C14" s="250"/>
      <c r="D14" s="251"/>
      <c r="E14" s="43"/>
    </row>
    <row r="15" spans="1:5" ht="20.25" thickBot="1">
      <c r="A15" s="15" t="s">
        <v>0</v>
      </c>
      <c r="B15" s="15" t="s">
        <v>9</v>
      </c>
      <c r="C15" s="48" t="s">
        <v>21</v>
      </c>
      <c r="D15" s="15" t="s">
        <v>8</v>
      </c>
      <c r="E15" s="43"/>
    </row>
    <row r="16" spans="1:5" ht="19.5">
      <c r="A16" s="49" t="str">
        <f>ALBATROS!A10</f>
        <v>LANDI AGUSTIN</v>
      </c>
      <c r="B16" s="50" t="str">
        <f>ALBATROS!B10</f>
        <v>MDPGC</v>
      </c>
      <c r="C16" s="51">
        <f>ALBATROS!C10</f>
        <v>39819</v>
      </c>
      <c r="D16" s="52">
        <f>ALBATROS!D10</f>
        <v>46</v>
      </c>
      <c r="E16" s="43" t="s">
        <v>185</v>
      </c>
    </row>
    <row r="17" spans="1:5" ht="19.5">
      <c r="A17" s="53" t="str">
        <f>ALBATROS!A11</f>
        <v>ROLON ESTANISLAO</v>
      </c>
      <c r="B17" s="54" t="str">
        <f>ALBATROS!B11</f>
        <v>MDPGC</v>
      </c>
      <c r="C17" s="55">
        <f>ALBATROS!C11</f>
        <v>39994</v>
      </c>
      <c r="D17" s="56">
        <f>ALBATROS!D11</f>
        <v>54</v>
      </c>
      <c r="E17" s="43" t="s">
        <v>185</v>
      </c>
    </row>
    <row r="18" spans="1:5" ht="20.25" thickBot="1">
      <c r="A18" s="57" t="str">
        <f>ALBATROS!A12</f>
        <v>LANCELOTTI VALENTINO</v>
      </c>
      <c r="B18" s="46" t="str">
        <f>ALBATROS!B12</f>
        <v>CMDP</v>
      </c>
      <c r="C18" s="58">
        <f>ALBATROS!C12</f>
        <v>39762</v>
      </c>
      <c r="D18" s="59">
        <f>ALBATROS!D12</f>
        <v>55</v>
      </c>
      <c r="E18" s="43" t="s">
        <v>185</v>
      </c>
    </row>
    <row r="19" spans="1:5" ht="19.5" thickBot="1">
      <c r="B19" s="13"/>
      <c r="C19" s="60"/>
      <c r="D19" s="13"/>
      <c r="E19" s="43"/>
    </row>
    <row r="20" spans="1:5" ht="20.25" thickBot="1">
      <c r="A20" s="249" t="str">
        <f>EAGLES!A21</f>
        <v>EAGLES - DAMAS CLASES 10 - 11 -</v>
      </c>
      <c r="B20" s="250"/>
      <c r="C20" s="250"/>
      <c r="D20" s="251"/>
      <c r="E20" s="43"/>
    </row>
    <row r="21" spans="1:5" s="47" customFormat="1" ht="20.25" thickBot="1">
      <c r="A21" s="15" t="s">
        <v>6</v>
      </c>
      <c r="B21" s="15" t="s">
        <v>9</v>
      </c>
      <c r="C21" s="48" t="s">
        <v>21</v>
      </c>
      <c r="D21" s="15" t="s">
        <v>8</v>
      </c>
      <c r="E21" s="43"/>
    </row>
    <row r="22" spans="1:5" ht="19.5">
      <c r="A22" s="49" t="str">
        <f>EAGLES!A23</f>
        <v>BIONDELLI ALEGRA (Ult. 6 H 39)</v>
      </c>
      <c r="B22" s="50" t="str">
        <f>EAGLES!B23</f>
        <v>SPGC</v>
      </c>
      <c r="C22" s="51">
        <f>EAGLES!C23</f>
        <v>40616</v>
      </c>
      <c r="D22" s="52">
        <f>EAGLES!D23</f>
        <v>61</v>
      </c>
      <c r="E22" s="43" t="s">
        <v>185</v>
      </c>
    </row>
    <row r="23" spans="1:5" ht="19.5">
      <c r="A23" s="53" t="str">
        <f>EAGLES!A24</f>
        <v>PORCEL ALFONSINA (Ult. 6 H 43)</v>
      </c>
      <c r="B23" s="54" t="str">
        <f>EAGLES!B24</f>
        <v>SPGC</v>
      </c>
      <c r="C23" s="55">
        <f>EAGLES!C24</f>
        <v>40326</v>
      </c>
      <c r="D23" s="56">
        <f>EAGLES!D24</f>
        <v>61</v>
      </c>
      <c r="E23" s="43" t="s">
        <v>185</v>
      </c>
    </row>
    <row r="24" spans="1:5" ht="20.25" thickBot="1">
      <c r="A24" s="57" t="str">
        <f>EAGLES!A25</f>
        <v>JARQUE VIOLETA</v>
      </c>
      <c r="B24" s="46" t="str">
        <f>EAGLES!B25</f>
        <v>EVTGC</v>
      </c>
      <c r="C24" s="58">
        <f>EAGLES!C25</f>
        <v>40546</v>
      </c>
      <c r="D24" s="59">
        <f>EAGLES!D25</f>
        <v>77</v>
      </c>
      <c r="E24" s="43" t="s">
        <v>185</v>
      </c>
    </row>
    <row r="25" spans="1:5" ht="19.5" thickBot="1">
      <c r="B25" s="13"/>
      <c r="C25" s="60"/>
      <c r="D25" s="13"/>
      <c r="E25" s="43"/>
    </row>
    <row r="26" spans="1:5" ht="20.25" thickBot="1">
      <c r="A26" s="249" t="str">
        <f>EAGLES!A7</f>
        <v>EAGLES - CABALLEROS CLASES 10 - 11 -</v>
      </c>
      <c r="B26" s="250"/>
      <c r="C26" s="250"/>
      <c r="D26" s="251"/>
      <c r="E26" s="43"/>
    </row>
    <row r="27" spans="1:5" ht="20.25" thickBot="1">
      <c r="A27" s="15" t="s">
        <v>0</v>
      </c>
      <c r="B27" s="15" t="s">
        <v>9</v>
      </c>
      <c r="C27" s="48" t="s">
        <v>21</v>
      </c>
      <c r="D27" s="15" t="s">
        <v>8</v>
      </c>
      <c r="E27" s="43"/>
    </row>
    <row r="28" spans="1:5" ht="19.5">
      <c r="A28" s="49" t="str">
        <f>EAGLES!A9</f>
        <v>CRUZ AUGUSTO (Ult. 6 H 28)</v>
      </c>
      <c r="B28" s="50" t="str">
        <f>EAGLES!B9</f>
        <v>EVTGC</v>
      </c>
      <c r="C28" s="51">
        <f>EAGLES!C9</f>
        <v>40766</v>
      </c>
      <c r="D28" s="52">
        <f>EAGLES!D9</f>
        <v>44</v>
      </c>
      <c r="E28" s="43" t="s">
        <v>185</v>
      </c>
    </row>
    <row r="29" spans="1:5" ht="19.5">
      <c r="A29" s="53" t="str">
        <f>EAGLES!A10</f>
        <v>CARMAN HILARIO (Ult. 6 H. 30)</v>
      </c>
      <c r="B29" s="54" t="str">
        <f>EAGLES!B10</f>
        <v>CGCP</v>
      </c>
      <c r="C29" s="55">
        <f>EAGLES!C10</f>
        <v>40343</v>
      </c>
      <c r="D29" s="56">
        <f>EAGLES!D10</f>
        <v>44</v>
      </c>
      <c r="E29" s="43" t="s">
        <v>185</v>
      </c>
    </row>
    <row r="30" spans="1:5" ht="20.25" thickBot="1">
      <c r="A30" s="57" t="str">
        <f>EAGLES!A11</f>
        <v>JUAREZ GOÑI FRANCISCO QUINTO</v>
      </c>
      <c r="B30" s="46" t="str">
        <f>EAGLES!B11</f>
        <v>TGC</v>
      </c>
      <c r="C30" s="58">
        <f>EAGLES!C11</f>
        <v>40437</v>
      </c>
      <c r="D30" s="59">
        <f>EAGLES!D11</f>
        <v>45</v>
      </c>
      <c r="E30" s="43" t="s">
        <v>185</v>
      </c>
    </row>
    <row r="31" spans="1:5" ht="19.5" thickBot="1">
      <c r="B31" s="13"/>
      <c r="C31" s="60"/>
      <c r="D31" s="13"/>
      <c r="E31" s="43"/>
    </row>
    <row r="32" spans="1:5" ht="20.25" thickBot="1">
      <c r="A32" s="249" t="str">
        <f>BIRDIES!A8</f>
        <v>BIRDIES - CABALLEROS CLASES 12 Y POSTERIORES -</v>
      </c>
      <c r="B32" s="250"/>
      <c r="C32" s="250"/>
      <c r="D32" s="251"/>
      <c r="E32" s="43"/>
    </row>
    <row r="33" spans="1:5" ht="20.25" thickBot="1">
      <c r="A33" s="4" t="s">
        <v>0</v>
      </c>
      <c r="B33" s="4" t="s">
        <v>9</v>
      </c>
      <c r="C33" s="48" t="s">
        <v>21</v>
      </c>
      <c r="D33" s="4" t="s">
        <v>8</v>
      </c>
      <c r="E33" s="43"/>
    </row>
    <row r="34" spans="1:5" ht="19.5">
      <c r="A34" s="49" t="str">
        <f>BIRDIES!A10</f>
        <v>GOTI ALFONSO</v>
      </c>
      <c r="B34" s="50" t="str">
        <f>BIRDIES!B10</f>
        <v>TGC</v>
      </c>
      <c r="C34" s="51">
        <f>BIRDIES!C10</f>
        <v>40952</v>
      </c>
      <c r="D34" s="52">
        <f>BIRDIES!D10</f>
        <v>41</v>
      </c>
      <c r="E34" s="43" t="s">
        <v>185</v>
      </c>
    </row>
    <row r="35" spans="1:5" ht="19.5">
      <c r="A35" s="53" t="str">
        <f>BIRDIES!A11</f>
        <v>PATTI VICENTE</v>
      </c>
      <c r="B35" s="54" t="str">
        <f>BIRDIES!B11</f>
        <v>SPGC</v>
      </c>
      <c r="C35" s="55">
        <f>BIRDIES!C11</f>
        <v>41123</v>
      </c>
      <c r="D35" s="56">
        <f>BIRDIES!D11</f>
        <v>46</v>
      </c>
      <c r="E35" s="43" t="s">
        <v>185</v>
      </c>
    </row>
    <row r="36" spans="1:5" ht="20.25" thickBot="1">
      <c r="A36" s="57" t="str">
        <f>BIRDIES!A12</f>
        <v>JUAREZ BENJAMIN (Ult. 6 H. 35)</v>
      </c>
      <c r="B36" s="46" t="str">
        <f>BIRDIES!B12</f>
        <v>TGC</v>
      </c>
      <c r="C36" s="58">
        <f>BIRDIES!C12</f>
        <v>41730</v>
      </c>
      <c r="D36" s="59">
        <f>BIRDIES!D12</f>
        <v>56</v>
      </c>
      <c r="E36" s="43" t="s">
        <v>185</v>
      </c>
    </row>
    <row r="37" spans="1:5" ht="20.25" thickBot="1">
      <c r="A37" s="69"/>
      <c r="B37" s="70"/>
      <c r="C37" s="71"/>
      <c r="D37" s="68"/>
      <c r="E37" s="43"/>
    </row>
    <row r="38" spans="1:5" ht="20.25" thickBot="1">
      <c r="A38" s="249" t="str">
        <f>BIRDIES!A19</f>
        <v>BIRDIES - DAMAS CLASES 12 Y POSTERIORES -</v>
      </c>
      <c r="B38" s="250"/>
      <c r="C38" s="250"/>
      <c r="D38" s="251"/>
      <c r="E38" s="43"/>
    </row>
    <row r="39" spans="1:5" ht="20.25" thickBot="1">
      <c r="A39" s="4" t="s">
        <v>0</v>
      </c>
      <c r="B39" s="4" t="s">
        <v>9</v>
      </c>
      <c r="C39" s="48" t="s">
        <v>21</v>
      </c>
      <c r="D39" s="4" t="s">
        <v>8</v>
      </c>
      <c r="E39" s="43"/>
    </row>
    <row r="40" spans="1:5" ht="19.5">
      <c r="A40" s="49" t="str">
        <f>BIRDIES!A21</f>
        <v>RAMPEZZOTI JUSTINA</v>
      </c>
      <c r="B40" s="50" t="str">
        <f>BIRDIES!B21</f>
        <v>TGC</v>
      </c>
      <c r="C40" s="51">
        <f>BIRDIES!C21</f>
        <v>40917</v>
      </c>
      <c r="D40" s="52">
        <f>BIRDIES!D21</f>
        <v>46</v>
      </c>
      <c r="E40" s="43" t="s">
        <v>185</v>
      </c>
    </row>
    <row r="41" spans="1:5" ht="19.5">
      <c r="A41" s="53" t="str">
        <f>BIRDIES!A22</f>
        <v>PORCEL MARGARITA</v>
      </c>
      <c r="B41" s="54" t="str">
        <f>BIRDIES!B22</f>
        <v>SPGC</v>
      </c>
      <c r="C41" s="55">
        <f>BIRDIES!C22</f>
        <v>41055</v>
      </c>
      <c r="D41" s="56">
        <f>BIRDIES!D22</f>
        <v>63</v>
      </c>
      <c r="E41" s="43" t="s">
        <v>185</v>
      </c>
    </row>
    <row r="42" spans="1:5" ht="20.25" hidden="1" thickBot="1">
      <c r="A42" s="57" t="str">
        <f>BIRDIES!A23</f>
        <v>MARTIN MILENA</v>
      </c>
      <c r="B42" s="46" t="str">
        <f>BIRDIES!B23</f>
        <v>CMDP</v>
      </c>
      <c r="C42" s="58">
        <f>BIRDIES!C23</f>
        <v>40984</v>
      </c>
      <c r="D42" s="59" t="str">
        <f>BIRDIES!D23</f>
        <v>--</v>
      </c>
      <c r="E42" s="43"/>
    </row>
    <row r="43" spans="1:5" ht="19.5">
      <c r="A43" s="69"/>
      <c r="B43" s="70"/>
      <c r="C43" s="71"/>
      <c r="D43" s="68"/>
      <c r="E43" s="43"/>
    </row>
    <row r="44" spans="1:5" ht="20.25" thickBot="1">
      <c r="A44" s="69"/>
      <c r="B44" s="70"/>
      <c r="C44" s="71"/>
      <c r="D44" s="96"/>
      <c r="E44" s="43"/>
    </row>
    <row r="45" spans="1:5" ht="20.25" thickBot="1">
      <c r="A45" s="249" t="str">
        <f>PROMOCIONALES!A8</f>
        <v>CATEGORIA PROMOCIONALES A HCP.</v>
      </c>
      <c r="B45" s="250"/>
      <c r="C45" s="250"/>
      <c r="D45" s="251"/>
      <c r="E45" s="43"/>
    </row>
    <row r="46" spans="1:5" ht="20.25" thickBot="1">
      <c r="A46" s="4" t="s">
        <v>0</v>
      </c>
      <c r="B46" s="4" t="s">
        <v>9</v>
      </c>
      <c r="C46" s="48" t="s">
        <v>21</v>
      </c>
      <c r="D46" s="4" t="s">
        <v>8</v>
      </c>
      <c r="E46" s="43"/>
    </row>
    <row r="47" spans="1:5" ht="19.5">
      <c r="A47" s="49" t="str">
        <f>PROMOCIONALES!A10</f>
        <v>MONSALVE JUAN CRUZ</v>
      </c>
      <c r="B47" s="50" t="str">
        <f>PROMOCIONALES!B10</f>
        <v>TGC</v>
      </c>
      <c r="C47" s="51">
        <f>PROMOCIONALES!C10</f>
        <v>38805</v>
      </c>
      <c r="D47" s="52">
        <f>PROMOCIONALES!D10</f>
        <v>69</v>
      </c>
      <c r="E47" s="43" t="s">
        <v>185</v>
      </c>
    </row>
    <row r="48" spans="1:5" ht="20.25" hidden="1" thickBot="1">
      <c r="A48" s="92" t="str">
        <f>PROMOCIONALES!A11</f>
        <v>PICABEA FERMIN</v>
      </c>
      <c r="B48" s="86" t="str">
        <f>PROMOCIONALES!B11</f>
        <v>TGC</v>
      </c>
      <c r="C48" s="87">
        <f>PROMOCIONALES!C11</f>
        <v>39264</v>
      </c>
      <c r="D48" s="93">
        <f>PROMOCIONALES!D11</f>
        <v>70</v>
      </c>
      <c r="E48" s="43"/>
    </row>
    <row r="49" spans="1:5" ht="20.25" thickBot="1">
      <c r="A49" s="69"/>
      <c r="B49" s="70"/>
      <c r="C49" s="71"/>
      <c r="D49" s="68"/>
      <c r="E49" s="43"/>
    </row>
    <row r="50" spans="1:5" ht="20.25" thickBot="1">
      <c r="A50" s="249" t="s">
        <v>13</v>
      </c>
      <c r="B50" s="250"/>
      <c r="C50" s="250"/>
      <c r="D50" s="251"/>
      <c r="E50" s="43"/>
    </row>
    <row r="51" spans="1:5" ht="20.25" thickBot="1">
      <c r="A51" s="4" t="s">
        <v>0</v>
      </c>
      <c r="B51" s="4" t="s">
        <v>9</v>
      </c>
      <c r="C51" s="61" t="s">
        <v>10</v>
      </c>
      <c r="D51" s="4" t="s">
        <v>25</v>
      </c>
      <c r="E51" s="43"/>
    </row>
    <row r="52" spans="1:5" ht="19.5">
      <c r="A52" s="53" t="str">
        <f>'5 H Y H.A. Y GGII'!A10</f>
        <v>BERENGENO JOAQUINA</v>
      </c>
      <c r="B52" s="54" t="str">
        <f>'5 H Y H.A. Y GGII'!B10</f>
        <v>CMDP</v>
      </c>
      <c r="C52" s="55" t="s">
        <v>10</v>
      </c>
      <c r="D52" s="56">
        <f>'5 H Y H.A. Y GGII'!C10</f>
        <v>31</v>
      </c>
      <c r="E52" s="43" t="s">
        <v>185</v>
      </c>
    </row>
    <row r="53" spans="1:5" ht="19.5">
      <c r="A53" s="53" t="str">
        <f>'5 H Y H.A. Y GGII'!A11</f>
        <v>RIVAS BAUTISTA</v>
      </c>
      <c r="B53" s="54" t="str">
        <f>'5 H Y H.A. Y GGII'!B11</f>
        <v>CMDP</v>
      </c>
      <c r="C53" s="55" t="s">
        <v>10</v>
      </c>
      <c r="D53" s="56">
        <f>'5 H Y H.A. Y GGII'!C11</f>
        <v>32</v>
      </c>
      <c r="E53" s="43" t="s">
        <v>185</v>
      </c>
    </row>
    <row r="54" spans="1:5" ht="19.5">
      <c r="A54" s="53" t="str">
        <f>'5 H Y H.A. Y GGII'!A12</f>
        <v>VENACIO ANGELES</v>
      </c>
      <c r="B54" s="54" t="str">
        <f>'5 H Y H.A. Y GGII'!B12</f>
        <v>TGC</v>
      </c>
      <c r="C54" s="55" t="s">
        <v>10</v>
      </c>
      <c r="D54" s="56">
        <f>'5 H Y H.A. Y GGII'!C12</f>
        <v>40</v>
      </c>
      <c r="E54" s="43" t="s">
        <v>185</v>
      </c>
    </row>
    <row r="55" spans="1:5" ht="19.5">
      <c r="A55" s="53" t="str">
        <f>'5 H Y H.A. Y GGII'!A13</f>
        <v>MURILO JOAQUIN</v>
      </c>
      <c r="B55" s="54" t="str">
        <f>'5 H Y H.A. Y GGII'!B13</f>
        <v>EVTGC</v>
      </c>
      <c r="C55" s="55" t="s">
        <v>10</v>
      </c>
      <c r="D55" s="56">
        <f>'5 H Y H.A. Y GGII'!C13</f>
        <v>43</v>
      </c>
      <c r="E55" s="43" t="s">
        <v>185</v>
      </c>
    </row>
    <row r="56" spans="1:5" ht="19.5">
      <c r="A56" s="53" t="str">
        <f>'5 H Y H.A. Y GGII'!A14</f>
        <v>LEOFANTI BIANCA</v>
      </c>
      <c r="B56" s="54" t="str">
        <f>'5 H Y H.A. Y GGII'!B14</f>
        <v>SPGC</v>
      </c>
      <c r="C56" s="55" t="s">
        <v>10</v>
      </c>
      <c r="D56" s="56">
        <f>'5 H Y H.A. Y GGII'!C14</f>
        <v>43</v>
      </c>
      <c r="E56" s="43" t="s">
        <v>185</v>
      </c>
    </row>
    <row r="57" spans="1:5" ht="19.5">
      <c r="A57" s="53" t="str">
        <f>'5 H Y H.A. Y GGII'!A15</f>
        <v>SORRIBAS DELFINA</v>
      </c>
      <c r="B57" s="54" t="str">
        <f>'5 H Y H.A. Y GGII'!B15</f>
        <v>CMDP</v>
      </c>
      <c r="C57" s="55" t="s">
        <v>10</v>
      </c>
      <c r="D57" s="56">
        <f>'5 H Y H.A. Y GGII'!C15</f>
        <v>46</v>
      </c>
      <c r="E57" s="43" t="s">
        <v>185</v>
      </c>
    </row>
    <row r="58" spans="1:5" ht="19.5">
      <c r="A58" s="53" t="str">
        <f>'5 H Y H.A. Y GGII'!A16</f>
        <v>PORCEL RENZO</v>
      </c>
      <c r="B58" s="54" t="str">
        <f>'5 H Y H.A. Y GGII'!B16</f>
        <v>SPGC</v>
      </c>
      <c r="C58" s="55" t="s">
        <v>10</v>
      </c>
      <c r="D58" s="56">
        <f>'5 H Y H.A. Y GGII'!C16</f>
        <v>49</v>
      </c>
      <c r="E58" s="43" t="s">
        <v>185</v>
      </c>
    </row>
    <row r="59" spans="1:5" ht="20.25" hidden="1" thickBot="1">
      <c r="A59" s="249" t="str">
        <f>'5 H Y H.A. Y GGII'!A19</f>
        <v>CATEGORIA GOLFISTAS INTEGRADOS</v>
      </c>
      <c r="B59" s="250">
        <f>'5 H Y H.A. Y GGII'!B19</f>
        <v>0</v>
      </c>
      <c r="C59" s="250" t="s">
        <v>10</v>
      </c>
      <c r="D59" s="251">
        <f>'5 H Y H.A. Y GGII'!C19</f>
        <v>0</v>
      </c>
      <c r="E59" s="43"/>
    </row>
    <row r="60" spans="1:5" ht="20.25" hidden="1" thickBot="1">
      <c r="A60" s="4" t="str">
        <f>'5 H Y H.A. Y GGII'!A20</f>
        <v>JUGADOR</v>
      </c>
      <c r="B60" s="4" t="str">
        <f>'5 H Y H.A. Y GGII'!B20</f>
        <v>CLUB</v>
      </c>
      <c r="C60" s="61" t="s">
        <v>10</v>
      </c>
      <c r="D60" s="4" t="str">
        <f>'5 H Y H.A. Y GGII'!C20</f>
        <v>TOTAL</v>
      </c>
      <c r="E60" s="43"/>
    </row>
    <row r="61" spans="1:5" ht="19.5" hidden="1">
      <c r="A61" s="53">
        <f>'5 H Y H.A. Y GGII'!A21</f>
        <v>0</v>
      </c>
      <c r="B61" s="54">
        <f>'5 H Y H.A. Y GGII'!B21</f>
        <v>0</v>
      </c>
      <c r="C61" s="55" t="s">
        <v>10</v>
      </c>
      <c r="D61" s="56">
        <f>'5 H Y H.A. Y GGII'!C21</f>
        <v>0</v>
      </c>
      <c r="E61" s="43"/>
    </row>
    <row r="62" spans="1:5" ht="19.5" hidden="1">
      <c r="A62" s="53">
        <f>'5 H Y H.A. Y GGII'!A22</f>
        <v>0</v>
      </c>
      <c r="B62" s="54">
        <f>'5 H Y H.A. Y GGII'!B22</f>
        <v>0</v>
      </c>
      <c r="C62" s="55" t="s">
        <v>10</v>
      </c>
      <c r="D62" s="56">
        <f>'5 H Y H.A. Y GGII'!C22</f>
        <v>0</v>
      </c>
      <c r="E62" s="43"/>
    </row>
    <row r="63" spans="1:5" ht="19.5" hidden="1">
      <c r="A63" s="53">
        <f>'5 H Y H.A. Y GGII'!A23</f>
        <v>0</v>
      </c>
      <c r="B63" s="54">
        <f>'5 H Y H.A. Y GGII'!B23</f>
        <v>0</v>
      </c>
      <c r="C63" s="55" t="s">
        <v>10</v>
      </c>
      <c r="D63" s="56">
        <f>'5 H Y H.A. Y GGII'!C23</f>
        <v>0</v>
      </c>
      <c r="E63" s="43"/>
    </row>
    <row r="64" spans="1:5" ht="19.5" hidden="1">
      <c r="A64" s="53">
        <f>'5 H Y H.A. Y GGII'!A24</f>
        <v>0</v>
      </c>
      <c r="B64" s="54">
        <f>'5 H Y H.A. Y GGII'!B24</f>
        <v>0</v>
      </c>
      <c r="C64" s="55" t="s">
        <v>10</v>
      </c>
      <c r="D64" s="56">
        <f>'5 H Y H.A. Y GGII'!C24</f>
        <v>0</v>
      </c>
      <c r="E64" s="43"/>
    </row>
  </sheetData>
  <mergeCells count="15">
    <mergeCell ref="A59:D59"/>
    <mergeCell ref="A50:D50"/>
    <mergeCell ref="A1:D1"/>
    <mergeCell ref="A2:D2"/>
    <mergeCell ref="A3:D3"/>
    <mergeCell ref="A4:D4"/>
    <mergeCell ref="A5:D5"/>
    <mergeCell ref="A32:D32"/>
    <mergeCell ref="A38:D38"/>
    <mergeCell ref="A45:D45"/>
    <mergeCell ref="A6:D6"/>
    <mergeCell ref="A8:D8"/>
    <mergeCell ref="A14:D14"/>
    <mergeCell ref="A20:D20"/>
    <mergeCell ref="A26:D2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44"/>
  <sheetViews>
    <sheetView zoomScaleNormal="100" workbookViewId="0">
      <selection sqref="A1:H1"/>
    </sheetView>
  </sheetViews>
  <sheetFormatPr baseColWidth="10" defaultRowHeight="18"/>
  <cols>
    <col min="1" max="1" width="6" style="63" customWidth="1"/>
    <col min="2" max="2" width="3.42578125" style="35" customWidth="1"/>
    <col min="3" max="3" width="23.7109375" style="72" customWidth="1"/>
    <col min="4" max="4" width="5.5703125" style="126" bestFit="1" customWidth="1"/>
    <col min="5" max="5" width="23.7109375" style="72" customWidth="1"/>
    <col min="6" max="6" width="5.5703125" style="126" bestFit="1" customWidth="1"/>
    <col min="7" max="7" width="23.7109375" style="72" customWidth="1"/>
    <col min="8" max="8" width="5.7109375" style="126" bestFit="1" customWidth="1"/>
    <col min="9" max="9" width="2.140625" style="35" bestFit="1" customWidth="1"/>
    <col min="10" max="10" width="4" bestFit="1" customWidth="1"/>
    <col min="11" max="13" width="11.42578125" style="35"/>
    <col min="14" max="14" width="5.5703125" style="35" bestFit="1" customWidth="1"/>
    <col min="15" max="15" width="11.42578125" style="35"/>
    <col min="16" max="16" width="5.5703125" style="35" bestFit="1" customWidth="1"/>
    <col min="17" max="17" width="11.42578125" style="35"/>
    <col min="18" max="18" width="5.5703125" style="35" bestFit="1" customWidth="1"/>
    <col min="19" max="16384" width="11.42578125" style="35"/>
  </cols>
  <sheetData>
    <row r="1" spans="1:21" s="75" customFormat="1" ht="30.75">
      <c r="A1" s="268" t="s">
        <v>115</v>
      </c>
      <c r="B1" s="268"/>
      <c r="C1" s="268"/>
      <c r="D1" s="268"/>
      <c r="E1" s="268"/>
      <c r="F1" s="268"/>
      <c r="G1" s="268"/>
      <c r="H1" s="268"/>
    </row>
    <row r="2" spans="1:21" s="1" customFormat="1" ht="20.25" thickBot="1">
      <c r="A2" s="269" t="s">
        <v>91</v>
      </c>
      <c r="B2" s="269"/>
      <c r="C2" s="269"/>
      <c r="D2" s="269"/>
      <c r="E2" s="269"/>
      <c r="F2" s="269"/>
      <c r="G2" s="269"/>
      <c r="H2" s="269"/>
    </row>
    <row r="3" spans="1:21" s="76" customFormat="1" ht="16.5" thickBot="1">
      <c r="A3" s="270" t="s">
        <v>7</v>
      </c>
      <c r="B3" s="271"/>
      <c r="C3" s="271"/>
      <c r="D3" s="271"/>
      <c r="E3" s="271"/>
      <c r="F3" s="271"/>
      <c r="G3" s="271"/>
      <c r="H3" s="272"/>
    </row>
    <row r="4" spans="1:21" s="85" customFormat="1" ht="15.75">
      <c r="A4" s="133"/>
      <c r="B4" s="133"/>
      <c r="C4" s="133"/>
      <c r="D4" s="133"/>
      <c r="E4" s="133"/>
      <c r="F4" s="133"/>
      <c r="G4" s="133"/>
      <c r="H4" s="133"/>
    </row>
    <row r="5" spans="1:21" s="76" customFormat="1">
      <c r="A5" s="290" t="s">
        <v>116</v>
      </c>
      <c r="B5" s="290"/>
      <c r="C5" s="290"/>
      <c r="D5" s="290"/>
      <c r="E5" s="290"/>
      <c r="F5" s="290"/>
      <c r="G5" s="290"/>
      <c r="H5" s="290"/>
    </row>
    <row r="6" spans="1:21" s="76" customFormat="1" ht="15" customHeight="1" thickBot="1">
      <c r="A6" s="127"/>
      <c r="B6" s="127"/>
      <c r="C6" s="127"/>
      <c r="D6" s="102"/>
      <c r="E6" s="127"/>
      <c r="F6" s="102"/>
      <c r="G6" s="127"/>
      <c r="H6" s="102"/>
    </row>
    <row r="7" spans="1:21" s="77" customFormat="1" ht="13.5" thickBot="1">
      <c r="A7" s="279" t="s">
        <v>113</v>
      </c>
      <c r="B7" s="280"/>
      <c r="C7" s="280"/>
      <c r="D7" s="280"/>
      <c r="E7" s="280"/>
      <c r="F7" s="280"/>
      <c r="G7" s="280"/>
      <c r="H7" s="281"/>
    </row>
    <row r="8" spans="1:21" ht="18.75" thickBot="1">
      <c r="A8" s="273" t="s">
        <v>127</v>
      </c>
      <c r="B8" s="274"/>
      <c r="C8" s="274"/>
      <c r="D8" s="274"/>
      <c r="E8" s="274"/>
      <c r="F8" s="274"/>
      <c r="G8" s="274"/>
      <c r="H8" s="275"/>
      <c r="J8" s="35"/>
    </row>
    <row r="9" spans="1:21" s="77" customFormat="1" ht="13.5" thickBot="1">
      <c r="A9" s="276" t="s">
        <v>80</v>
      </c>
      <c r="B9" s="277"/>
      <c r="C9" s="277"/>
      <c r="D9" s="277"/>
      <c r="E9" s="277"/>
      <c r="F9" s="277"/>
      <c r="G9" s="277"/>
      <c r="H9" s="278"/>
    </row>
    <row r="10" spans="1:21" s="79" customFormat="1" ht="13.5" thickBot="1">
      <c r="A10" s="260" t="s">
        <v>128</v>
      </c>
      <c r="B10" s="261"/>
      <c r="C10" s="261"/>
      <c r="D10" s="261"/>
      <c r="E10" s="261"/>
      <c r="F10" s="261"/>
      <c r="G10" s="261"/>
      <c r="H10" s="262"/>
      <c r="I10" s="80">
        <f>COUNTA(#REF!,#REF!,#REF!)</f>
        <v>3</v>
      </c>
    </row>
    <row r="11" spans="1:21" s="79" customFormat="1" ht="12.75">
      <c r="A11" s="134">
        <v>0.36874999999999997</v>
      </c>
      <c r="B11" s="81"/>
      <c r="C11" s="103" t="s">
        <v>46</v>
      </c>
      <c r="D11" s="135">
        <v>37.6</v>
      </c>
      <c r="E11" s="136" t="s">
        <v>61</v>
      </c>
      <c r="F11" s="137">
        <v>7.5</v>
      </c>
      <c r="G11" s="82"/>
      <c r="H11" s="138"/>
      <c r="I11" s="78">
        <f t="shared" ref="I11:I62" si="0">COUNTA(C11,E11,G11)</f>
        <v>2</v>
      </c>
    </row>
    <row r="12" spans="1:21" s="79" customFormat="1" ht="12.75">
      <c r="A12" s="97">
        <v>0.375</v>
      </c>
      <c r="B12" s="83"/>
      <c r="C12" s="106" t="s">
        <v>129</v>
      </c>
      <c r="D12" s="139">
        <v>31.9</v>
      </c>
      <c r="E12" s="104" t="s">
        <v>130</v>
      </c>
      <c r="F12" s="140">
        <v>30.9</v>
      </c>
      <c r="G12" s="106" t="s">
        <v>131</v>
      </c>
      <c r="H12" s="141">
        <v>30.5</v>
      </c>
      <c r="I12" s="78">
        <f t="shared" si="0"/>
        <v>3</v>
      </c>
      <c r="L12" s="77"/>
      <c r="S12" s="77"/>
      <c r="T12" s="77"/>
      <c r="U12" s="77"/>
    </row>
    <row r="13" spans="1:21" s="79" customFormat="1" ht="12.75">
      <c r="A13" s="97">
        <v>0.38125000000000003</v>
      </c>
      <c r="B13" s="83"/>
      <c r="C13" s="104" t="s">
        <v>132</v>
      </c>
      <c r="D13" s="140">
        <v>29.5</v>
      </c>
      <c r="E13" s="104" t="s">
        <v>87</v>
      </c>
      <c r="F13" s="140">
        <v>26.8</v>
      </c>
      <c r="G13" s="104" t="s">
        <v>103</v>
      </c>
      <c r="H13" s="142">
        <v>25.4</v>
      </c>
      <c r="I13" s="78">
        <f t="shared" si="0"/>
        <v>3</v>
      </c>
    </row>
    <row r="14" spans="1:21" s="79" customFormat="1" ht="12.75">
      <c r="A14" s="98">
        <v>0.38750000000000001</v>
      </c>
      <c r="B14" s="83"/>
      <c r="C14" s="143" t="s">
        <v>66</v>
      </c>
      <c r="D14" s="144">
        <v>24.9</v>
      </c>
      <c r="E14" s="104" t="s">
        <v>40</v>
      </c>
      <c r="F14" s="140">
        <v>22.9</v>
      </c>
      <c r="G14" s="104" t="s">
        <v>104</v>
      </c>
      <c r="H14" s="142">
        <v>20.6</v>
      </c>
      <c r="I14" s="78">
        <f t="shared" si="0"/>
        <v>3</v>
      </c>
    </row>
    <row r="15" spans="1:21" s="79" customFormat="1" ht="12.75">
      <c r="A15" s="97">
        <v>0.39374999999999999</v>
      </c>
      <c r="B15" s="83"/>
      <c r="C15" s="104" t="s">
        <v>38</v>
      </c>
      <c r="D15" s="140">
        <v>19.3</v>
      </c>
      <c r="E15" s="104" t="s">
        <v>105</v>
      </c>
      <c r="F15" s="140">
        <v>18.8</v>
      </c>
      <c r="G15" s="104" t="s">
        <v>39</v>
      </c>
      <c r="H15" s="142">
        <v>17.899999999999999</v>
      </c>
      <c r="I15" s="78">
        <f t="shared" si="0"/>
        <v>3</v>
      </c>
    </row>
    <row r="16" spans="1:21" s="79" customFormat="1" ht="12.75">
      <c r="A16" s="98">
        <v>0.4</v>
      </c>
      <c r="B16" s="83"/>
      <c r="C16" s="106" t="s">
        <v>52</v>
      </c>
      <c r="D16" s="139">
        <v>17</v>
      </c>
      <c r="E16" s="143" t="s">
        <v>81</v>
      </c>
      <c r="F16" s="144">
        <v>13.3</v>
      </c>
      <c r="G16" s="106" t="s">
        <v>133</v>
      </c>
      <c r="H16" s="145">
        <v>11.7</v>
      </c>
      <c r="I16" s="78">
        <f t="shared" si="0"/>
        <v>3</v>
      </c>
    </row>
    <row r="17" spans="1:9" s="79" customFormat="1" ht="12.75">
      <c r="A17" s="97">
        <v>0.40625</v>
      </c>
      <c r="B17" s="83"/>
      <c r="C17" s="104" t="s">
        <v>44</v>
      </c>
      <c r="D17" s="140">
        <v>11.5</v>
      </c>
      <c r="E17" s="106" t="s">
        <v>32</v>
      </c>
      <c r="F17" s="139">
        <v>9.6999999999999993</v>
      </c>
      <c r="G17" s="106" t="s">
        <v>71</v>
      </c>
      <c r="H17" s="145">
        <v>8.4</v>
      </c>
      <c r="I17" s="78">
        <f t="shared" si="0"/>
        <v>3</v>
      </c>
    </row>
    <row r="18" spans="1:9" s="79" customFormat="1" ht="12.75">
      <c r="A18" s="98">
        <v>0.41249999999999998</v>
      </c>
      <c r="B18" s="83"/>
      <c r="C18" s="106" t="s">
        <v>53</v>
      </c>
      <c r="D18" s="139">
        <v>7</v>
      </c>
      <c r="E18" s="106" t="s">
        <v>60</v>
      </c>
      <c r="F18" s="139">
        <v>5.8</v>
      </c>
      <c r="G18" s="106" t="s">
        <v>59</v>
      </c>
      <c r="H18" s="145">
        <v>4.7</v>
      </c>
      <c r="I18" s="78">
        <f t="shared" si="0"/>
        <v>3</v>
      </c>
    </row>
    <row r="19" spans="1:9" s="79" customFormat="1" ht="13.5" thickBot="1">
      <c r="A19" s="97">
        <v>0.41875000000000001</v>
      </c>
      <c r="B19" s="84"/>
      <c r="C19" s="112" t="s">
        <v>82</v>
      </c>
      <c r="D19" s="146">
        <v>4.0999999999999996</v>
      </c>
      <c r="E19" s="112" t="s">
        <v>54</v>
      </c>
      <c r="F19" s="146">
        <v>3.4</v>
      </c>
      <c r="G19" s="147" t="s">
        <v>55</v>
      </c>
      <c r="H19" s="148">
        <v>1</v>
      </c>
      <c r="I19" s="78">
        <f t="shared" si="0"/>
        <v>3</v>
      </c>
    </row>
    <row r="20" spans="1:9" s="79" customFormat="1" ht="13.5" thickBot="1">
      <c r="A20" s="256" t="s">
        <v>134</v>
      </c>
      <c r="B20" s="257"/>
      <c r="C20" s="257"/>
      <c r="D20" s="257"/>
      <c r="E20" s="257"/>
      <c r="F20" s="257"/>
      <c r="G20" s="257"/>
      <c r="H20" s="258"/>
      <c r="I20" s="80">
        <f t="shared" si="0"/>
        <v>0</v>
      </c>
    </row>
    <row r="21" spans="1:9" s="79" customFormat="1" ht="12.75">
      <c r="A21" s="134">
        <v>0.42499999999999999</v>
      </c>
      <c r="B21" s="81"/>
      <c r="C21" s="149" t="s">
        <v>135</v>
      </c>
      <c r="D21" s="150">
        <v>36.5</v>
      </c>
      <c r="E21" s="149" t="s">
        <v>136</v>
      </c>
      <c r="F21" s="150">
        <v>25.4</v>
      </c>
      <c r="G21" s="149" t="s">
        <v>97</v>
      </c>
      <c r="H21" s="151">
        <v>12.6</v>
      </c>
      <c r="I21" s="78">
        <f t="shared" si="0"/>
        <v>3</v>
      </c>
    </row>
    <row r="22" spans="1:9" s="79" customFormat="1" ht="12.75">
      <c r="A22" s="97">
        <v>0.43125000000000002</v>
      </c>
      <c r="B22" s="83"/>
      <c r="C22" s="152" t="s">
        <v>72</v>
      </c>
      <c r="D22" s="153">
        <v>12.2</v>
      </c>
      <c r="E22" s="152" t="s">
        <v>62</v>
      </c>
      <c r="F22" s="153">
        <v>7.4</v>
      </c>
      <c r="G22" s="152" t="s">
        <v>95</v>
      </c>
      <c r="H22" s="154">
        <v>7.3</v>
      </c>
      <c r="I22" s="78">
        <f t="shared" si="0"/>
        <v>3</v>
      </c>
    </row>
    <row r="23" spans="1:9" s="79" customFormat="1" ht="12.75">
      <c r="A23" s="97">
        <v>0.4375</v>
      </c>
      <c r="B23" s="83"/>
      <c r="C23" s="152" t="s">
        <v>137</v>
      </c>
      <c r="D23" s="153">
        <v>6.3</v>
      </c>
      <c r="E23" s="152" t="s">
        <v>138</v>
      </c>
      <c r="F23" s="153">
        <v>5.6</v>
      </c>
      <c r="G23" s="152" t="s">
        <v>83</v>
      </c>
      <c r="H23" s="154">
        <v>2.2000000000000002</v>
      </c>
      <c r="I23" s="78">
        <f t="shared" si="0"/>
        <v>3</v>
      </c>
    </row>
    <row r="24" spans="1:9" s="79" customFormat="1" ht="13.5" thickBot="1">
      <c r="A24" s="97">
        <v>0.44374999999999998</v>
      </c>
      <c r="B24" s="84"/>
      <c r="C24" s="155" t="s">
        <v>73</v>
      </c>
      <c r="D24" s="156">
        <v>1.8</v>
      </c>
      <c r="E24" s="155" t="s">
        <v>84</v>
      </c>
      <c r="F24" s="156">
        <v>0.3</v>
      </c>
      <c r="G24" s="155" t="s">
        <v>96</v>
      </c>
      <c r="H24" s="157">
        <v>0.2</v>
      </c>
      <c r="I24" s="78">
        <f t="shared" si="0"/>
        <v>3</v>
      </c>
    </row>
    <row r="25" spans="1:9" s="79" customFormat="1" ht="13.5" thickBot="1">
      <c r="A25" s="259" t="s">
        <v>139</v>
      </c>
      <c r="B25" s="257"/>
      <c r="C25" s="257"/>
      <c r="D25" s="257"/>
      <c r="E25" s="257"/>
      <c r="F25" s="257"/>
      <c r="G25" s="257"/>
      <c r="H25" s="258"/>
      <c r="I25" s="80">
        <f t="shared" si="0"/>
        <v>0</v>
      </c>
    </row>
    <row r="26" spans="1:9" s="79" customFormat="1" ht="12.75">
      <c r="A26" s="97">
        <v>0.45624999999999999</v>
      </c>
      <c r="B26" s="83"/>
      <c r="C26" s="103" t="s">
        <v>140</v>
      </c>
      <c r="D26" s="135">
        <v>25.2</v>
      </c>
      <c r="E26" s="82" t="s">
        <v>141</v>
      </c>
      <c r="F26" s="158">
        <v>7.7</v>
      </c>
      <c r="G26" s="104" t="s">
        <v>142</v>
      </c>
      <c r="H26" s="140">
        <v>6</v>
      </c>
      <c r="I26" s="78">
        <f t="shared" si="0"/>
        <v>3</v>
      </c>
    </row>
    <row r="27" spans="1:9" s="79" customFormat="1" ht="12.75">
      <c r="A27" s="97">
        <v>0.46250000000000002</v>
      </c>
      <c r="B27" s="83"/>
      <c r="C27" s="104" t="s">
        <v>143</v>
      </c>
      <c r="D27" s="140">
        <v>1.3</v>
      </c>
      <c r="E27" s="104" t="s">
        <v>74</v>
      </c>
      <c r="F27" s="140">
        <v>1.4</v>
      </c>
      <c r="G27" s="104" t="s">
        <v>94</v>
      </c>
      <c r="H27" s="142">
        <v>0.8</v>
      </c>
      <c r="I27" s="78">
        <f t="shared" si="0"/>
        <v>3</v>
      </c>
    </row>
    <row r="28" spans="1:9" s="79" customFormat="1" ht="13.5" thickBot="1">
      <c r="A28" s="97">
        <v>0.46875</v>
      </c>
      <c r="B28" s="84"/>
      <c r="C28" s="105" t="s">
        <v>64</v>
      </c>
      <c r="D28" s="159">
        <v>0</v>
      </c>
      <c r="E28" s="105" t="s">
        <v>56</v>
      </c>
      <c r="F28" s="159">
        <v>-0.4</v>
      </c>
      <c r="G28" s="105" t="s">
        <v>78</v>
      </c>
      <c r="H28" s="160">
        <v>-3.1</v>
      </c>
      <c r="I28" s="78">
        <f t="shared" si="0"/>
        <v>3</v>
      </c>
    </row>
    <row r="29" spans="1:9" s="79" customFormat="1" ht="13.5" thickBot="1">
      <c r="A29" s="260" t="s">
        <v>144</v>
      </c>
      <c r="B29" s="282"/>
      <c r="C29" s="282"/>
      <c r="D29" s="282"/>
      <c r="E29" s="282"/>
      <c r="F29" s="282"/>
      <c r="G29" s="282"/>
      <c r="H29" s="283"/>
      <c r="I29" s="80">
        <f t="shared" si="0"/>
        <v>0</v>
      </c>
    </row>
    <row r="30" spans="1:9" s="79" customFormat="1" ht="12.75">
      <c r="A30" s="99">
        <v>0.47500000000000003</v>
      </c>
      <c r="B30" s="110"/>
      <c r="C30" s="104" t="s">
        <v>145</v>
      </c>
      <c r="D30" s="140">
        <v>0.3</v>
      </c>
      <c r="E30" s="104" t="s">
        <v>65</v>
      </c>
      <c r="F30" s="140">
        <v>0.1</v>
      </c>
      <c r="G30" s="208" t="s">
        <v>76</v>
      </c>
      <c r="H30" s="161">
        <v>3.2</v>
      </c>
      <c r="I30" s="78">
        <v>2</v>
      </c>
    </row>
    <row r="31" spans="1:9" s="79" customFormat="1" ht="12.75">
      <c r="A31" s="89">
        <v>0.48125000000000001</v>
      </c>
      <c r="B31" s="111"/>
      <c r="C31" s="104" t="s">
        <v>67</v>
      </c>
      <c r="D31" s="140">
        <v>9.5</v>
      </c>
      <c r="E31" s="104" t="s">
        <v>146</v>
      </c>
      <c r="F31" s="140">
        <v>9.1</v>
      </c>
      <c r="G31" s="104" t="s">
        <v>147</v>
      </c>
      <c r="H31" s="142">
        <v>7.7</v>
      </c>
      <c r="I31" s="78">
        <f t="shared" si="0"/>
        <v>3</v>
      </c>
    </row>
    <row r="32" spans="1:9" s="79" customFormat="1" ht="13.5" thickBot="1">
      <c r="A32" s="89">
        <v>0.48749999999999999</v>
      </c>
      <c r="B32" s="111"/>
      <c r="C32" s="104" t="s">
        <v>85</v>
      </c>
      <c r="D32" s="140">
        <v>29.1</v>
      </c>
      <c r="E32" s="104" t="s">
        <v>93</v>
      </c>
      <c r="F32" s="140">
        <v>20.2</v>
      </c>
      <c r="G32" s="162" t="s">
        <v>98</v>
      </c>
      <c r="H32" s="163">
        <v>23.1</v>
      </c>
      <c r="I32" s="78">
        <f t="shared" si="0"/>
        <v>3</v>
      </c>
    </row>
    <row r="33" spans="1:12" s="79" customFormat="1" ht="13.5" thickBot="1">
      <c r="A33" s="260" t="s">
        <v>148</v>
      </c>
      <c r="B33" s="261"/>
      <c r="C33" s="261"/>
      <c r="D33" s="261"/>
      <c r="E33" s="261"/>
      <c r="F33" s="261"/>
      <c r="G33" s="261"/>
      <c r="H33" s="262"/>
      <c r="I33" s="80">
        <f t="shared" si="0"/>
        <v>0</v>
      </c>
    </row>
    <row r="34" spans="1:12" s="79" customFormat="1" ht="12.75">
      <c r="A34" s="97">
        <v>0.49374999999999997</v>
      </c>
      <c r="B34" s="81"/>
      <c r="C34" s="103" t="s">
        <v>35</v>
      </c>
      <c r="D34" s="135">
        <v>8.1999999999999993</v>
      </c>
      <c r="E34" s="103" t="s">
        <v>75</v>
      </c>
      <c r="F34" s="135">
        <v>3.3</v>
      </c>
      <c r="G34" s="103" t="s">
        <v>57</v>
      </c>
      <c r="H34" s="164">
        <v>0.6</v>
      </c>
      <c r="I34" s="78">
        <f t="shared" si="0"/>
        <v>3</v>
      </c>
    </row>
    <row r="35" spans="1:12" s="79" customFormat="1" ht="13.5" thickBot="1">
      <c r="A35" s="97">
        <v>0.5</v>
      </c>
      <c r="B35" s="83"/>
      <c r="C35" s="208" t="s">
        <v>149</v>
      </c>
      <c r="D35" s="140">
        <v>27.2</v>
      </c>
      <c r="E35" s="104" t="s">
        <v>36</v>
      </c>
      <c r="F35" s="140">
        <v>12.3</v>
      </c>
      <c r="G35" s="104" t="s">
        <v>99</v>
      </c>
      <c r="H35" s="142">
        <v>10.9</v>
      </c>
      <c r="I35" s="78">
        <v>2</v>
      </c>
    </row>
    <row r="36" spans="1:12" s="79" customFormat="1" ht="13.5" thickBot="1">
      <c r="A36" s="165">
        <v>0.50624999999999998</v>
      </c>
      <c r="B36" s="84"/>
      <c r="C36" s="105" t="s">
        <v>100</v>
      </c>
      <c r="D36" s="159">
        <v>32.6</v>
      </c>
      <c r="E36" s="105" t="s">
        <v>34</v>
      </c>
      <c r="F36" s="159">
        <v>30.9</v>
      </c>
      <c r="G36" s="166" t="s">
        <v>150</v>
      </c>
      <c r="H36" s="167">
        <v>28.9</v>
      </c>
      <c r="I36" s="78">
        <f t="shared" si="0"/>
        <v>3</v>
      </c>
      <c r="J36" s="88">
        <f>SUM(I11:I36)</f>
        <v>63</v>
      </c>
    </row>
    <row r="37" spans="1:12" s="79" customFormat="1" ht="13.5" thickBot="1">
      <c r="A37" s="168"/>
      <c r="B37" s="123"/>
      <c r="C37" s="123"/>
      <c r="D37" s="169"/>
      <c r="E37" s="123"/>
      <c r="F37" s="169"/>
    </row>
    <row r="38" spans="1:12" s="85" customFormat="1" ht="16.5" thickBot="1">
      <c r="A38" s="284" t="s">
        <v>114</v>
      </c>
      <c r="B38" s="285"/>
      <c r="C38" s="285"/>
      <c r="D38" s="285"/>
      <c r="E38" s="285"/>
      <c r="F38" s="285"/>
      <c r="G38" s="285"/>
      <c r="H38" s="286"/>
      <c r="I38" s="80">
        <f t="shared" si="0"/>
        <v>0</v>
      </c>
    </row>
    <row r="39" spans="1:12" s="79" customFormat="1" ht="13.5" thickBot="1">
      <c r="A39" s="256" t="s">
        <v>151</v>
      </c>
      <c r="B39" s="261"/>
      <c r="C39" s="261"/>
      <c r="D39" s="261"/>
      <c r="E39" s="261"/>
      <c r="F39" s="261"/>
      <c r="G39" s="261"/>
      <c r="H39" s="262"/>
      <c r="I39" s="80">
        <f t="shared" si="0"/>
        <v>0</v>
      </c>
    </row>
    <row r="40" spans="1:12" s="79" customFormat="1" ht="12.75">
      <c r="A40" s="97">
        <v>0.51250000000000007</v>
      </c>
      <c r="B40" s="81"/>
      <c r="C40" s="119" t="s">
        <v>152</v>
      </c>
      <c r="D40" s="170" t="s">
        <v>10</v>
      </c>
      <c r="E40" s="119" t="s">
        <v>153</v>
      </c>
      <c r="F40" s="170" t="s">
        <v>10</v>
      </c>
      <c r="G40" s="119" t="s">
        <v>154</v>
      </c>
      <c r="H40" s="171" t="s">
        <v>10</v>
      </c>
      <c r="I40" s="78">
        <f t="shared" si="0"/>
        <v>3</v>
      </c>
    </row>
    <row r="41" spans="1:12" s="79" customFormat="1" ht="12.75">
      <c r="A41" s="97">
        <v>0.51874999999999993</v>
      </c>
      <c r="B41" s="83"/>
      <c r="C41" s="90" t="s">
        <v>155</v>
      </c>
      <c r="D41" s="172" t="s">
        <v>10</v>
      </c>
      <c r="E41" s="90" t="s">
        <v>107</v>
      </c>
      <c r="F41" s="172" t="s">
        <v>10</v>
      </c>
      <c r="G41" s="90" t="s">
        <v>108</v>
      </c>
      <c r="H41" s="173" t="s">
        <v>10</v>
      </c>
      <c r="I41" s="78">
        <f t="shared" si="0"/>
        <v>3</v>
      </c>
      <c r="L41" s="174"/>
    </row>
    <row r="42" spans="1:12" s="79" customFormat="1" ht="12.75">
      <c r="A42" s="263">
        <v>0.52500000000000002</v>
      </c>
      <c r="B42" s="83"/>
      <c r="C42" s="90" t="s">
        <v>156</v>
      </c>
      <c r="D42" s="172" t="s">
        <v>10</v>
      </c>
      <c r="E42" s="90" t="s">
        <v>106</v>
      </c>
      <c r="F42" s="172" t="s">
        <v>10</v>
      </c>
      <c r="G42" s="90"/>
      <c r="H42" s="173" t="s">
        <v>10</v>
      </c>
      <c r="I42" s="78">
        <f t="shared" si="0"/>
        <v>2</v>
      </c>
      <c r="L42" s="174"/>
    </row>
    <row r="43" spans="1:12" s="79" customFormat="1" ht="12.75">
      <c r="A43" s="264"/>
      <c r="B43" s="83"/>
      <c r="C43" s="90" t="s">
        <v>69</v>
      </c>
      <c r="D43" s="172" t="s">
        <v>10</v>
      </c>
      <c r="E43" s="90" t="s">
        <v>109</v>
      </c>
      <c r="F43" s="172" t="s">
        <v>10</v>
      </c>
      <c r="G43" s="90"/>
      <c r="H43" s="173" t="s">
        <v>10</v>
      </c>
      <c r="I43" s="78">
        <f t="shared" si="0"/>
        <v>2</v>
      </c>
      <c r="L43" s="174"/>
    </row>
    <row r="44" spans="1:12" s="79" customFormat="1" ht="13.5" thickBot="1">
      <c r="A44" s="97">
        <v>0.53125</v>
      </c>
      <c r="B44" s="84"/>
      <c r="C44" s="175" t="s">
        <v>157</v>
      </c>
      <c r="D44" s="176" t="s">
        <v>10</v>
      </c>
      <c r="E44" s="175" t="s">
        <v>50</v>
      </c>
      <c r="F44" s="176" t="s">
        <v>10</v>
      </c>
      <c r="G44" s="175" t="s">
        <v>158</v>
      </c>
      <c r="H44" s="177" t="s">
        <v>10</v>
      </c>
      <c r="I44" s="78">
        <f t="shared" si="0"/>
        <v>3</v>
      </c>
      <c r="L44" s="174"/>
    </row>
    <row r="45" spans="1:12" s="79" customFormat="1" ht="13.5" thickBot="1">
      <c r="A45" s="259" t="s">
        <v>159</v>
      </c>
      <c r="B45" s="257"/>
      <c r="C45" s="257"/>
      <c r="D45" s="257"/>
      <c r="E45" s="257"/>
      <c r="F45" s="257"/>
      <c r="G45" s="257"/>
      <c r="H45" s="258"/>
      <c r="I45" s="80">
        <f t="shared" si="0"/>
        <v>0</v>
      </c>
      <c r="L45" s="174"/>
    </row>
    <row r="46" spans="1:12" s="79" customFormat="1" ht="12.75">
      <c r="A46" s="97">
        <v>0.53749999999999998</v>
      </c>
      <c r="B46" s="81"/>
      <c r="C46" s="103" t="s">
        <v>160</v>
      </c>
      <c r="D46" s="170" t="s">
        <v>10</v>
      </c>
      <c r="E46" s="103" t="s">
        <v>161</v>
      </c>
      <c r="F46" s="170" t="s">
        <v>10</v>
      </c>
      <c r="G46" s="103" t="s">
        <v>48</v>
      </c>
      <c r="H46" s="171" t="s">
        <v>10</v>
      </c>
      <c r="I46" s="78">
        <f t="shared" si="0"/>
        <v>3</v>
      </c>
      <c r="L46" s="174"/>
    </row>
    <row r="47" spans="1:12" s="79" customFormat="1" ht="12.75">
      <c r="A47" s="178">
        <v>0.54375000000000007</v>
      </c>
      <c r="B47" s="83"/>
      <c r="C47" s="104" t="s">
        <v>162</v>
      </c>
      <c r="D47" s="172" t="s">
        <v>10</v>
      </c>
      <c r="E47" s="104" t="s">
        <v>163</v>
      </c>
      <c r="F47" s="172" t="s">
        <v>10</v>
      </c>
      <c r="G47" s="90" t="s">
        <v>164</v>
      </c>
      <c r="H47" s="173" t="s">
        <v>10</v>
      </c>
      <c r="I47" s="78">
        <f t="shared" si="0"/>
        <v>3</v>
      </c>
      <c r="L47" s="174"/>
    </row>
    <row r="48" spans="1:12" s="79" customFormat="1" ht="12.75">
      <c r="A48" s="179">
        <v>0.54999999999999993</v>
      </c>
      <c r="B48" s="180"/>
      <c r="C48" s="104" t="s">
        <v>110</v>
      </c>
      <c r="D48" s="181" t="s">
        <v>10</v>
      </c>
      <c r="E48" s="182" t="s">
        <v>165</v>
      </c>
      <c r="F48" s="181" t="s">
        <v>10</v>
      </c>
      <c r="G48" s="182" t="s">
        <v>186</v>
      </c>
      <c r="H48" s="183" t="s">
        <v>10</v>
      </c>
      <c r="I48" s="78">
        <f t="shared" si="0"/>
        <v>3</v>
      </c>
      <c r="L48" s="174"/>
    </row>
    <row r="49" spans="1:11" s="79" customFormat="1" ht="13.5" thickBot="1">
      <c r="A49" s="178">
        <v>0.55625000000000002</v>
      </c>
      <c r="B49" s="84"/>
      <c r="C49" s="184" t="s">
        <v>79</v>
      </c>
      <c r="D49" s="176" t="s">
        <v>10</v>
      </c>
      <c r="E49" s="184" t="s">
        <v>51</v>
      </c>
      <c r="F49" s="176" t="s">
        <v>10</v>
      </c>
      <c r="G49" s="184" t="s">
        <v>49</v>
      </c>
      <c r="H49" s="177" t="s">
        <v>10</v>
      </c>
      <c r="I49" s="78">
        <f t="shared" si="0"/>
        <v>3</v>
      </c>
    </row>
    <row r="50" spans="1:11" s="79" customFormat="1" ht="13.5" thickBot="1">
      <c r="A50" s="265" t="s">
        <v>58</v>
      </c>
      <c r="B50" s="266"/>
      <c r="C50" s="266"/>
      <c r="D50" s="266"/>
      <c r="E50" s="266"/>
      <c r="F50" s="266"/>
      <c r="G50" s="266"/>
      <c r="H50" s="267"/>
      <c r="I50" s="80">
        <f t="shared" si="0"/>
        <v>0</v>
      </c>
    </row>
    <row r="51" spans="1:11" s="79" customFormat="1" ht="12.75">
      <c r="A51" s="185">
        <v>0.5625</v>
      </c>
      <c r="B51" s="81"/>
      <c r="C51" s="186" t="s">
        <v>166</v>
      </c>
      <c r="D51" s="170" t="s">
        <v>10</v>
      </c>
      <c r="E51" s="186" t="s">
        <v>167</v>
      </c>
      <c r="F51" s="170" t="s">
        <v>10</v>
      </c>
      <c r="G51" s="209" t="s">
        <v>168</v>
      </c>
      <c r="H51" s="171" t="s">
        <v>10</v>
      </c>
      <c r="I51" s="78">
        <v>2</v>
      </c>
    </row>
    <row r="52" spans="1:11" s="79" customFormat="1" ht="12.75">
      <c r="A52" s="179">
        <v>0.56874999999999998</v>
      </c>
      <c r="B52" s="83"/>
      <c r="C52" s="187" t="s">
        <v>169</v>
      </c>
      <c r="D52" s="172" t="s">
        <v>10</v>
      </c>
      <c r="E52" s="187" t="s">
        <v>112</v>
      </c>
      <c r="F52" s="172" t="s">
        <v>10</v>
      </c>
      <c r="G52" s="104"/>
      <c r="H52" s="173" t="s">
        <v>10</v>
      </c>
      <c r="I52" s="78">
        <f t="shared" si="0"/>
        <v>2</v>
      </c>
    </row>
    <row r="53" spans="1:11" s="79" customFormat="1" ht="13.5" thickBot="1">
      <c r="A53" s="188">
        <v>0.57500000000000007</v>
      </c>
      <c r="B53" s="84"/>
      <c r="C53" s="115" t="s">
        <v>170</v>
      </c>
      <c r="D53" s="176" t="s">
        <v>10</v>
      </c>
      <c r="E53" s="115" t="s">
        <v>171</v>
      </c>
      <c r="F53" s="176" t="s">
        <v>10</v>
      </c>
      <c r="G53" s="105" t="s">
        <v>172</v>
      </c>
      <c r="H53" s="177" t="s">
        <v>10</v>
      </c>
      <c r="I53" s="78">
        <f t="shared" si="0"/>
        <v>3</v>
      </c>
    </row>
    <row r="54" spans="1:11" s="79" customFormat="1" ht="13.5" thickBot="1">
      <c r="A54" s="122"/>
      <c r="B54" s="123"/>
      <c r="C54" s="124"/>
      <c r="D54" s="125"/>
      <c r="E54" s="124"/>
      <c r="F54" s="125"/>
      <c r="G54" s="124"/>
      <c r="H54" s="125"/>
      <c r="I54" s="80">
        <f t="shared" si="0"/>
        <v>0</v>
      </c>
      <c r="J54" s="80"/>
    </row>
    <row r="55" spans="1:11" s="77" customFormat="1" ht="13.5" thickBot="1">
      <c r="A55" s="287" t="s">
        <v>88</v>
      </c>
      <c r="B55" s="288"/>
      <c r="C55" s="288"/>
      <c r="D55" s="288"/>
      <c r="E55" s="288"/>
      <c r="F55" s="288"/>
      <c r="G55" s="288"/>
      <c r="H55" s="289"/>
      <c r="I55" s="80">
        <f t="shared" si="0"/>
        <v>0</v>
      </c>
    </row>
    <row r="56" spans="1:11" s="79" customFormat="1" ht="13.5" thickBot="1">
      <c r="A56" s="260" t="s">
        <v>173</v>
      </c>
      <c r="B56" s="261"/>
      <c r="C56" s="261"/>
      <c r="D56" s="261"/>
      <c r="E56" s="261"/>
      <c r="F56" s="261"/>
      <c r="G56" s="261"/>
      <c r="H56" s="262"/>
      <c r="I56" s="80">
        <f t="shared" si="0"/>
        <v>0</v>
      </c>
      <c r="K56" s="77"/>
    </row>
    <row r="57" spans="1:11" s="79" customFormat="1" ht="12.75">
      <c r="A57" s="89">
        <v>0.38125000000000003</v>
      </c>
      <c r="B57" s="83"/>
      <c r="C57" s="189" t="s">
        <v>174</v>
      </c>
      <c r="D57" s="118" t="s">
        <v>10</v>
      </c>
      <c r="E57" s="209" t="s">
        <v>175</v>
      </c>
      <c r="F57" s="118" t="s">
        <v>10</v>
      </c>
      <c r="G57" s="103"/>
      <c r="H57" s="120" t="s">
        <v>10</v>
      </c>
      <c r="I57" s="78">
        <v>1</v>
      </c>
    </row>
    <row r="58" spans="1:11" s="79" customFormat="1" ht="12.75">
      <c r="A58" s="99">
        <v>0.38750000000000001</v>
      </c>
      <c r="B58" s="83"/>
      <c r="C58" s="208" t="s">
        <v>37</v>
      </c>
      <c r="D58" s="113" t="s">
        <v>10</v>
      </c>
      <c r="E58" s="107" t="s">
        <v>176</v>
      </c>
      <c r="F58" s="113" t="s">
        <v>10</v>
      </c>
      <c r="G58" s="104"/>
      <c r="H58" s="114" t="s">
        <v>10</v>
      </c>
      <c r="I58" s="78">
        <v>1</v>
      </c>
    </row>
    <row r="59" spans="1:11" s="79" customFormat="1" ht="12.75">
      <c r="A59" s="89">
        <v>0.39374999999999999</v>
      </c>
      <c r="B59" s="83"/>
      <c r="C59" s="108" t="s">
        <v>41</v>
      </c>
      <c r="D59" s="113" t="s">
        <v>10</v>
      </c>
      <c r="E59" s="208" t="s">
        <v>177</v>
      </c>
      <c r="F59" s="113" t="s">
        <v>10</v>
      </c>
      <c r="G59" s="108" t="s">
        <v>43</v>
      </c>
      <c r="H59" s="114" t="s">
        <v>10</v>
      </c>
      <c r="I59" s="78">
        <v>2</v>
      </c>
    </row>
    <row r="60" spans="1:11" s="79" customFormat="1" ht="13.5" thickBot="1">
      <c r="A60" s="99">
        <v>0.4</v>
      </c>
      <c r="B60" s="83"/>
      <c r="C60" s="108" t="s">
        <v>45</v>
      </c>
      <c r="D60" s="113" t="s">
        <v>10</v>
      </c>
      <c r="E60" s="108" t="s">
        <v>102</v>
      </c>
      <c r="F60" s="113" t="s">
        <v>10</v>
      </c>
      <c r="G60" s="108" t="s">
        <v>86</v>
      </c>
      <c r="H60" s="114" t="s">
        <v>10</v>
      </c>
      <c r="I60" s="78">
        <f t="shared" si="0"/>
        <v>3</v>
      </c>
    </row>
    <row r="61" spans="1:11" s="79" customFormat="1" ht="13.5" thickBot="1">
      <c r="A61" s="89">
        <v>0.40625</v>
      </c>
      <c r="B61" s="83"/>
      <c r="C61" s="108" t="s">
        <v>47</v>
      </c>
      <c r="D61" s="113" t="s">
        <v>10</v>
      </c>
      <c r="E61" s="108" t="s">
        <v>90</v>
      </c>
      <c r="F61" s="113" t="s">
        <v>10</v>
      </c>
      <c r="G61" s="108" t="s">
        <v>178</v>
      </c>
      <c r="H61" s="114" t="s">
        <v>10</v>
      </c>
      <c r="I61" s="78">
        <f t="shared" si="0"/>
        <v>3</v>
      </c>
      <c r="J61" s="88">
        <f>SUM(I40:I62)</f>
        <v>45</v>
      </c>
    </row>
    <row r="62" spans="1:11" s="79" customFormat="1" ht="13.5" thickBot="1">
      <c r="A62" s="121">
        <v>0.41249999999999998</v>
      </c>
      <c r="B62" s="84"/>
      <c r="C62" s="109" t="s">
        <v>68</v>
      </c>
      <c r="D62" s="116" t="s">
        <v>10</v>
      </c>
      <c r="E62" s="109" t="s">
        <v>179</v>
      </c>
      <c r="F62" s="116" t="s">
        <v>10</v>
      </c>
      <c r="G62" s="109" t="s">
        <v>180</v>
      </c>
      <c r="H62" s="117" t="s">
        <v>10</v>
      </c>
      <c r="I62" s="78">
        <f t="shared" si="0"/>
        <v>3</v>
      </c>
      <c r="J62" s="91">
        <f>SUM(J36+J61)</f>
        <v>108</v>
      </c>
    </row>
    <row r="63" spans="1:11" s="79" customFormat="1">
      <c r="A63" s="190"/>
      <c r="B63" s="72"/>
      <c r="C63" s="72"/>
      <c r="D63" s="72"/>
      <c r="E63" s="72"/>
      <c r="F63" s="72"/>
      <c r="I63" s="78"/>
    </row>
    <row r="71" spans="1:10">
      <c r="A71" s="190"/>
      <c r="C71" s="35"/>
      <c r="E71" s="35"/>
      <c r="G71" s="35"/>
      <c r="J71" s="35"/>
    </row>
    <row r="72" spans="1:10">
      <c r="A72" s="190"/>
      <c r="C72" s="35"/>
      <c r="E72" s="35"/>
      <c r="G72" s="35"/>
      <c r="J72" s="35"/>
    </row>
    <row r="73" spans="1:10">
      <c r="A73" s="190"/>
      <c r="C73" s="35"/>
      <c r="E73" s="35"/>
      <c r="G73" s="35"/>
      <c r="J73" s="35"/>
    </row>
    <row r="74" spans="1:10">
      <c r="A74" s="190"/>
      <c r="C74" s="35"/>
      <c r="E74" s="35"/>
      <c r="G74" s="35"/>
      <c r="J74" s="35"/>
    </row>
    <row r="75" spans="1:10">
      <c r="A75" s="190"/>
      <c r="C75" s="35"/>
      <c r="E75" s="35"/>
      <c r="G75" s="35"/>
      <c r="J75" s="35"/>
    </row>
    <row r="76" spans="1:10">
      <c r="A76" s="190"/>
      <c r="C76" s="35"/>
      <c r="E76" s="35"/>
      <c r="G76" s="35"/>
      <c r="J76" s="35"/>
    </row>
    <row r="77" spans="1:10">
      <c r="A77" s="190"/>
      <c r="C77" s="35"/>
      <c r="E77" s="35"/>
      <c r="G77" s="35"/>
      <c r="J77" s="35"/>
    </row>
    <row r="78" spans="1:10">
      <c r="A78" s="190"/>
      <c r="C78" s="35"/>
      <c r="E78" s="35"/>
      <c r="G78" s="35"/>
      <c r="J78" s="35"/>
    </row>
    <row r="79" spans="1:10">
      <c r="A79" s="190"/>
      <c r="C79" s="35"/>
      <c r="E79" s="35"/>
      <c r="G79" s="35"/>
      <c r="J79" s="35"/>
    </row>
    <row r="80" spans="1:10">
      <c r="A80" s="190"/>
      <c r="C80" s="35"/>
      <c r="E80" s="35"/>
      <c r="G80" s="35"/>
      <c r="J80" s="35"/>
    </row>
    <row r="81" spans="1:10">
      <c r="A81" s="190"/>
      <c r="C81" s="35"/>
      <c r="E81" s="35"/>
      <c r="G81" s="35"/>
      <c r="J81" s="35"/>
    </row>
    <row r="82" spans="1:10">
      <c r="A82" s="190"/>
      <c r="C82" s="35"/>
      <c r="E82" s="35"/>
      <c r="G82" s="35"/>
      <c r="J82" s="35"/>
    </row>
    <row r="83" spans="1:10">
      <c r="A83" s="190"/>
      <c r="C83" s="35"/>
      <c r="E83" s="35"/>
      <c r="G83" s="35"/>
      <c r="J83" s="35"/>
    </row>
    <row r="84" spans="1:10">
      <c r="A84" s="190"/>
      <c r="C84" s="35"/>
      <c r="E84" s="35"/>
      <c r="G84" s="35"/>
      <c r="J84" s="35"/>
    </row>
    <row r="85" spans="1:10">
      <c r="A85" s="190"/>
      <c r="C85" s="35"/>
      <c r="E85" s="35"/>
      <c r="G85" s="35"/>
      <c r="J85" s="35"/>
    </row>
    <row r="86" spans="1:10">
      <c r="A86" s="190"/>
      <c r="C86" s="35"/>
      <c r="E86" s="35"/>
      <c r="G86" s="35"/>
      <c r="J86" s="35"/>
    </row>
    <row r="87" spans="1:10">
      <c r="A87" s="190"/>
      <c r="C87" s="35"/>
      <c r="E87" s="35"/>
      <c r="G87" s="35"/>
      <c r="J87" s="35"/>
    </row>
    <row r="88" spans="1:10">
      <c r="A88" s="190"/>
      <c r="C88" s="35"/>
      <c r="E88" s="35"/>
      <c r="G88" s="35"/>
      <c r="J88" s="35"/>
    </row>
    <row r="89" spans="1:10">
      <c r="A89" s="190"/>
      <c r="C89" s="35"/>
      <c r="E89" s="35"/>
      <c r="G89" s="35"/>
      <c r="J89" s="35"/>
    </row>
    <row r="90" spans="1:10">
      <c r="A90" s="190"/>
      <c r="C90" s="35"/>
      <c r="E90" s="35"/>
      <c r="G90" s="35"/>
      <c r="J90" s="35"/>
    </row>
    <row r="91" spans="1:10">
      <c r="A91" s="190"/>
      <c r="C91" s="35"/>
      <c r="E91" s="35"/>
      <c r="G91" s="35"/>
      <c r="J91" s="35"/>
    </row>
    <row r="92" spans="1:10">
      <c r="A92" s="190"/>
      <c r="C92" s="35"/>
      <c r="E92" s="35"/>
      <c r="G92" s="35"/>
      <c r="J92" s="35"/>
    </row>
    <row r="93" spans="1:10">
      <c r="A93" s="190"/>
      <c r="C93" s="35"/>
      <c r="E93" s="35"/>
      <c r="G93" s="35"/>
      <c r="J93" s="35"/>
    </row>
    <row r="94" spans="1:10">
      <c r="A94" s="190"/>
      <c r="C94" s="35"/>
      <c r="E94" s="35"/>
      <c r="G94" s="35"/>
      <c r="J94" s="35"/>
    </row>
    <row r="95" spans="1:10">
      <c r="A95" s="190"/>
      <c r="C95" s="35"/>
      <c r="E95" s="35"/>
      <c r="G95" s="35"/>
      <c r="J95" s="35"/>
    </row>
    <row r="96" spans="1:10">
      <c r="A96" s="190"/>
      <c r="C96" s="35"/>
      <c r="E96" s="35"/>
      <c r="G96" s="35"/>
      <c r="J96" s="35"/>
    </row>
    <row r="97" spans="1:10">
      <c r="A97" s="190"/>
      <c r="C97" s="35"/>
      <c r="E97" s="35"/>
      <c r="G97" s="35"/>
      <c r="J97" s="35"/>
    </row>
    <row r="98" spans="1:10">
      <c r="A98" s="190"/>
      <c r="C98" s="35"/>
      <c r="E98" s="35"/>
      <c r="G98" s="35"/>
      <c r="J98" s="35"/>
    </row>
    <row r="99" spans="1:10">
      <c r="A99" s="190"/>
      <c r="C99" s="35"/>
      <c r="E99" s="35"/>
      <c r="G99" s="35"/>
      <c r="J99" s="35"/>
    </row>
    <row r="100" spans="1:10">
      <c r="A100" s="190"/>
      <c r="C100" s="35"/>
      <c r="E100" s="35"/>
      <c r="G100" s="35"/>
      <c r="J100" s="35"/>
    </row>
    <row r="101" spans="1:10">
      <c r="A101" s="190"/>
      <c r="C101" s="35"/>
      <c r="E101" s="35"/>
      <c r="G101" s="35"/>
      <c r="J101" s="35"/>
    </row>
    <row r="102" spans="1:10">
      <c r="A102" s="190"/>
      <c r="C102" s="35"/>
      <c r="E102" s="35"/>
      <c r="G102" s="35"/>
      <c r="J102" s="35"/>
    </row>
    <row r="103" spans="1:10">
      <c r="A103" s="190"/>
      <c r="C103" s="35"/>
      <c r="E103" s="35"/>
      <c r="G103" s="35"/>
      <c r="J103" s="35"/>
    </row>
    <row r="104" spans="1:10">
      <c r="A104" s="190"/>
      <c r="C104" s="35"/>
      <c r="E104" s="35"/>
      <c r="G104" s="35"/>
      <c r="J104" s="35"/>
    </row>
    <row r="105" spans="1:10">
      <c r="A105" s="190"/>
      <c r="C105" s="35"/>
      <c r="E105" s="35"/>
      <c r="G105" s="35"/>
      <c r="J105" s="35"/>
    </row>
    <row r="106" spans="1:10">
      <c r="A106" s="190"/>
      <c r="C106" s="35"/>
      <c r="E106" s="35"/>
      <c r="G106" s="35"/>
      <c r="J106" s="35"/>
    </row>
    <row r="107" spans="1:10">
      <c r="A107" s="190"/>
      <c r="C107" s="35"/>
      <c r="E107" s="35"/>
      <c r="G107" s="35"/>
      <c r="J107" s="35"/>
    </row>
    <row r="108" spans="1:10">
      <c r="A108" s="190"/>
      <c r="C108" s="35"/>
      <c r="E108" s="35"/>
      <c r="G108" s="35"/>
      <c r="J108" s="35"/>
    </row>
    <row r="109" spans="1:10">
      <c r="A109" s="190"/>
      <c r="C109" s="35"/>
      <c r="E109" s="35"/>
      <c r="G109" s="35"/>
      <c r="J109" s="35"/>
    </row>
    <row r="110" spans="1:10">
      <c r="A110" s="190"/>
      <c r="C110" s="35"/>
      <c r="E110" s="35"/>
      <c r="G110" s="35"/>
      <c r="J110" s="35"/>
    </row>
    <row r="111" spans="1:10">
      <c r="A111" s="190"/>
      <c r="C111" s="35"/>
      <c r="E111" s="35"/>
      <c r="G111" s="35"/>
      <c r="J111" s="35"/>
    </row>
    <row r="112" spans="1:10">
      <c r="A112" s="190"/>
      <c r="C112" s="35"/>
      <c r="E112" s="35"/>
      <c r="G112" s="35"/>
      <c r="J112" s="35"/>
    </row>
    <row r="113" spans="1:10">
      <c r="A113" s="190"/>
      <c r="C113" s="35"/>
      <c r="E113" s="35"/>
      <c r="G113" s="35"/>
      <c r="J113" s="35"/>
    </row>
    <row r="114" spans="1:10">
      <c r="A114" s="190"/>
      <c r="C114" s="35"/>
      <c r="E114" s="35"/>
      <c r="G114" s="35"/>
      <c r="J114" s="35"/>
    </row>
    <row r="115" spans="1:10">
      <c r="A115" s="190"/>
      <c r="C115" s="35"/>
      <c r="E115" s="35"/>
      <c r="G115" s="35"/>
      <c r="J115" s="35"/>
    </row>
    <row r="116" spans="1:10">
      <c r="A116" s="190"/>
      <c r="C116" s="35"/>
      <c r="E116" s="35"/>
      <c r="G116" s="35"/>
      <c r="J116" s="35"/>
    </row>
    <row r="117" spans="1:10">
      <c r="A117" s="190"/>
      <c r="C117" s="35"/>
      <c r="E117" s="35"/>
      <c r="G117" s="35"/>
      <c r="J117" s="35"/>
    </row>
    <row r="118" spans="1:10">
      <c r="A118" s="190"/>
      <c r="C118" s="35"/>
      <c r="E118" s="35"/>
      <c r="G118" s="35"/>
      <c r="J118" s="35"/>
    </row>
    <row r="119" spans="1:10">
      <c r="A119" s="190"/>
      <c r="C119" s="35"/>
      <c r="E119" s="35"/>
      <c r="G119" s="35"/>
      <c r="J119" s="35"/>
    </row>
    <row r="120" spans="1:10">
      <c r="A120" s="190"/>
      <c r="C120" s="35"/>
      <c r="E120" s="35"/>
      <c r="G120" s="35"/>
      <c r="J120" s="35"/>
    </row>
    <row r="121" spans="1:10">
      <c r="A121" s="190"/>
      <c r="C121" s="35"/>
      <c r="E121" s="35"/>
      <c r="G121" s="35"/>
      <c r="J121" s="35"/>
    </row>
    <row r="122" spans="1:10">
      <c r="A122" s="190"/>
      <c r="C122" s="35"/>
      <c r="E122" s="35"/>
      <c r="G122" s="35"/>
      <c r="J122" s="35"/>
    </row>
    <row r="123" spans="1:10">
      <c r="A123" s="190"/>
      <c r="C123" s="35"/>
      <c r="E123" s="35"/>
      <c r="G123" s="35"/>
      <c r="J123" s="35"/>
    </row>
    <row r="124" spans="1:10">
      <c r="A124" s="190"/>
      <c r="C124" s="35"/>
      <c r="E124" s="35"/>
      <c r="G124" s="35"/>
      <c r="J124" s="35"/>
    </row>
    <row r="125" spans="1:10">
      <c r="A125" s="190"/>
      <c r="C125" s="35"/>
      <c r="E125" s="35"/>
      <c r="G125" s="35"/>
      <c r="J125" s="35"/>
    </row>
    <row r="126" spans="1:10">
      <c r="A126" s="190"/>
      <c r="C126" s="35"/>
      <c r="E126" s="35"/>
      <c r="G126" s="35"/>
      <c r="J126" s="35"/>
    </row>
    <row r="127" spans="1:10">
      <c r="A127" s="190"/>
      <c r="C127" s="35"/>
      <c r="E127" s="35"/>
      <c r="G127" s="35"/>
      <c r="J127" s="35"/>
    </row>
    <row r="128" spans="1:10">
      <c r="A128" s="190"/>
      <c r="C128" s="35"/>
      <c r="E128" s="35"/>
      <c r="G128" s="35"/>
      <c r="J128" s="35"/>
    </row>
    <row r="129" spans="1:10">
      <c r="A129" s="190"/>
      <c r="C129" s="35"/>
      <c r="E129" s="35"/>
      <c r="G129" s="35"/>
      <c r="J129" s="35"/>
    </row>
    <row r="130" spans="1:10">
      <c r="A130" s="190"/>
      <c r="C130" s="35"/>
      <c r="E130" s="35"/>
      <c r="G130" s="35"/>
      <c r="J130" s="35"/>
    </row>
    <row r="131" spans="1:10">
      <c r="A131" s="190"/>
      <c r="C131" s="35"/>
      <c r="E131" s="35"/>
      <c r="G131" s="35"/>
      <c r="J131" s="35"/>
    </row>
    <row r="132" spans="1:10">
      <c r="A132" s="190"/>
      <c r="C132" s="35"/>
      <c r="E132" s="35"/>
      <c r="G132" s="35"/>
      <c r="J132" s="35"/>
    </row>
    <row r="133" spans="1:10">
      <c r="A133" s="190"/>
      <c r="C133" s="35"/>
      <c r="E133" s="35"/>
      <c r="G133" s="35"/>
      <c r="J133" s="35"/>
    </row>
    <row r="134" spans="1:10">
      <c r="A134" s="190"/>
      <c r="C134" s="35"/>
      <c r="E134" s="35"/>
      <c r="G134" s="35"/>
      <c r="J134" s="35"/>
    </row>
    <row r="135" spans="1:10">
      <c r="A135" s="190"/>
      <c r="C135" s="35"/>
      <c r="E135" s="35"/>
      <c r="G135" s="35"/>
      <c r="J135" s="35"/>
    </row>
    <row r="136" spans="1:10">
      <c r="A136" s="190"/>
      <c r="C136" s="35"/>
      <c r="E136" s="35"/>
      <c r="G136" s="35"/>
      <c r="J136" s="35"/>
    </row>
    <row r="137" spans="1:10">
      <c r="A137" s="190"/>
      <c r="C137" s="35"/>
      <c r="E137" s="35"/>
      <c r="G137" s="35"/>
      <c r="J137" s="35"/>
    </row>
    <row r="138" spans="1:10">
      <c r="A138" s="190"/>
      <c r="C138" s="35"/>
      <c r="E138" s="35"/>
      <c r="G138" s="35"/>
      <c r="J138" s="35"/>
    </row>
    <row r="139" spans="1:10">
      <c r="A139" s="190"/>
      <c r="C139" s="35"/>
      <c r="E139" s="35"/>
      <c r="G139" s="35"/>
      <c r="J139" s="35"/>
    </row>
    <row r="140" spans="1:10">
      <c r="A140" s="190"/>
      <c r="C140" s="35"/>
      <c r="E140" s="35"/>
      <c r="G140" s="35"/>
      <c r="J140" s="35"/>
    </row>
    <row r="141" spans="1:10">
      <c r="A141" s="190"/>
      <c r="C141" s="35"/>
      <c r="E141" s="35"/>
      <c r="G141" s="35"/>
      <c r="J141" s="35"/>
    </row>
    <row r="142" spans="1:10">
      <c r="A142" s="190"/>
      <c r="C142" s="35"/>
      <c r="E142" s="35"/>
      <c r="G142" s="35"/>
      <c r="J142" s="35"/>
    </row>
    <row r="143" spans="1:10">
      <c r="A143" s="190"/>
      <c r="C143" s="35"/>
      <c r="E143" s="35"/>
      <c r="G143" s="35"/>
      <c r="J143" s="35"/>
    </row>
    <row r="144" spans="1:10">
      <c r="A144" s="190"/>
      <c r="C144" s="35"/>
      <c r="E144" s="35"/>
      <c r="G144" s="35"/>
      <c r="J144" s="35"/>
    </row>
  </sheetData>
  <mergeCells count="19">
    <mergeCell ref="A50:H50"/>
    <mergeCell ref="A56:H56"/>
    <mergeCell ref="A1:H1"/>
    <mergeCell ref="A2:H2"/>
    <mergeCell ref="A3:H3"/>
    <mergeCell ref="A8:H8"/>
    <mergeCell ref="A9:H9"/>
    <mergeCell ref="A7:H7"/>
    <mergeCell ref="A29:H29"/>
    <mergeCell ref="A38:H38"/>
    <mergeCell ref="A39:H39"/>
    <mergeCell ref="A55:H55"/>
    <mergeCell ref="A5:H5"/>
    <mergeCell ref="A10:H10"/>
    <mergeCell ref="A20:H20"/>
    <mergeCell ref="A25:H25"/>
    <mergeCell ref="A33:H33"/>
    <mergeCell ref="A42:A43"/>
    <mergeCell ref="A45:H45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zoomScale="70" zoomScaleNormal="70" workbookViewId="0">
      <selection sqref="A1:H1"/>
    </sheetView>
  </sheetViews>
  <sheetFormatPr baseColWidth="10" defaultRowHeight="18.75"/>
  <cols>
    <col min="1" max="1" width="38.28515625" style="1" customWidth="1"/>
    <col min="2" max="2" width="8.28515625" style="12" bestFit="1" customWidth="1"/>
    <col min="3" max="3" width="12" style="12" bestFit="1" customWidth="1"/>
    <col min="4" max="8" width="6.7109375" style="2" customWidth="1"/>
    <col min="9" max="9" width="10.85546875" style="1" bestFit="1" customWidth="1"/>
    <col min="10" max="16384" width="11.42578125" style="1"/>
  </cols>
  <sheetData>
    <row r="1" spans="1:9" ht="30.75">
      <c r="A1" s="239" t="str">
        <f>JUV!A1</f>
        <v>TANDIL</v>
      </c>
      <c r="B1" s="239"/>
      <c r="C1" s="239"/>
      <c r="D1" s="239"/>
      <c r="E1" s="239"/>
      <c r="F1" s="239"/>
      <c r="G1" s="239"/>
      <c r="H1" s="239"/>
    </row>
    <row r="2" spans="1:9" ht="23.25">
      <c r="A2" s="243" t="str">
        <f>JUV!A2</f>
        <v>GOLF CLUB</v>
      </c>
      <c r="B2" s="243"/>
      <c r="C2" s="243"/>
      <c r="D2" s="243"/>
      <c r="E2" s="243"/>
      <c r="F2" s="243"/>
      <c r="G2" s="243"/>
      <c r="H2" s="243"/>
    </row>
    <row r="3" spans="1:9" ht="19.5">
      <c r="A3" s="240" t="s">
        <v>7</v>
      </c>
      <c r="B3" s="240"/>
      <c r="C3" s="240"/>
      <c r="D3" s="240"/>
      <c r="E3" s="240"/>
      <c r="F3" s="240"/>
      <c r="G3" s="240"/>
      <c r="H3" s="240"/>
    </row>
    <row r="4" spans="1:9" ht="26.25">
      <c r="A4" s="241" t="s">
        <v>11</v>
      </c>
      <c r="B4" s="241"/>
      <c r="C4" s="241"/>
      <c r="D4" s="241"/>
      <c r="E4" s="241"/>
      <c r="F4" s="241"/>
      <c r="G4" s="241"/>
      <c r="H4" s="241"/>
    </row>
    <row r="5" spans="1:9" ht="19.5">
      <c r="A5" s="242" t="str">
        <f>JUV!A5</f>
        <v>DOS VUELTAS DE 9 HOYOS MEDAL PLAY</v>
      </c>
      <c r="B5" s="242"/>
      <c r="C5" s="242"/>
      <c r="D5" s="242"/>
      <c r="E5" s="242"/>
      <c r="F5" s="242"/>
      <c r="G5" s="242"/>
      <c r="H5" s="242"/>
    </row>
    <row r="6" spans="1:9" ht="19.5">
      <c r="A6" s="235" t="str">
        <f>JUV!A6</f>
        <v>DOMINGO 24 DE ENERO DE 2021</v>
      </c>
      <c r="B6" s="235"/>
      <c r="C6" s="235"/>
      <c r="D6" s="235"/>
      <c r="E6" s="235"/>
      <c r="F6" s="235"/>
      <c r="G6" s="235"/>
      <c r="H6" s="235"/>
    </row>
    <row r="7" spans="1:9" ht="19.5" thickBot="1">
      <c r="A7" s="2"/>
    </row>
    <row r="8" spans="1:9" ht="20.25" thickBot="1">
      <c r="A8" s="232" t="s">
        <v>118</v>
      </c>
      <c r="B8" s="233"/>
      <c r="C8" s="233"/>
      <c r="D8" s="233"/>
      <c r="E8" s="233"/>
      <c r="F8" s="233"/>
      <c r="G8" s="233"/>
      <c r="H8" s="234"/>
    </row>
    <row r="9" spans="1:9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</row>
    <row r="10" spans="1:9" ht="20.25" thickBot="1">
      <c r="A10" s="39" t="s">
        <v>83</v>
      </c>
      <c r="B10" s="65" t="s">
        <v>27</v>
      </c>
      <c r="C10" s="66">
        <v>38147</v>
      </c>
      <c r="D10" s="41">
        <v>1</v>
      </c>
      <c r="E10" s="37">
        <v>38</v>
      </c>
      <c r="F10" s="42">
        <v>33</v>
      </c>
      <c r="G10" s="23">
        <f t="shared" ref="G10:G22" si="0">SUM(E10:F10)</f>
        <v>71</v>
      </c>
      <c r="H10" s="22">
        <f t="shared" ref="H10:H22" si="1">SUM(G10-D10)</f>
        <v>70</v>
      </c>
      <c r="I10" s="28" t="s">
        <v>15</v>
      </c>
    </row>
    <row r="11" spans="1:9" ht="20.25" thickBot="1">
      <c r="A11" s="39" t="s">
        <v>96</v>
      </c>
      <c r="B11" s="65" t="s">
        <v>31</v>
      </c>
      <c r="C11" s="66">
        <v>38299</v>
      </c>
      <c r="D11" s="41">
        <v>-1</v>
      </c>
      <c r="E11" s="37">
        <v>38</v>
      </c>
      <c r="F11" s="42">
        <v>36</v>
      </c>
      <c r="G11" s="23">
        <f t="shared" si="0"/>
        <v>74</v>
      </c>
      <c r="H11" s="22">
        <f t="shared" si="1"/>
        <v>75</v>
      </c>
      <c r="I11" s="28" t="s">
        <v>16</v>
      </c>
    </row>
    <row r="12" spans="1:9" ht="20.25" thickBot="1">
      <c r="A12" s="39" t="s">
        <v>73</v>
      </c>
      <c r="B12" s="65" t="s">
        <v>26</v>
      </c>
      <c r="C12" s="66">
        <v>37832</v>
      </c>
      <c r="D12" s="41">
        <v>1</v>
      </c>
      <c r="E12" s="37">
        <v>42</v>
      </c>
      <c r="F12" s="42">
        <v>35</v>
      </c>
      <c r="G12" s="23">
        <f t="shared" si="0"/>
        <v>77</v>
      </c>
      <c r="H12" s="22">
        <f t="shared" si="1"/>
        <v>76</v>
      </c>
    </row>
    <row r="13" spans="1:9" ht="20.25" thickBot="1">
      <c r="A13" s="39" t="s">
        <v>138</v>
      </c>
      <c r="B13" s="65" t="s">
        <v>31</v>
      </c>
      <c r="C13" s="66">
        <v>38341</v>
      </c>
      <c r="D13" s="41">
        <v>5</v>
      </c>
      <c r="E13" s="37">
        <v>40</v>
      </c>
      <c r="F13" s="42">
        <v>38</v>
      </c>
      <c r="G13" s="23">
        <f t="shared" si="0"/>
        <v>78</v>
      </c>
      <c r="H13" s="22">
        <f t="shared" si="1"/>
        <v>73</v>
      </c>
      <c r="I13" s="32" t="s">
        <v>18</v>
      </c>
    </row>
    <row r="14" spans="1:9" ht="19.5">
      <c r="A14" s="39" t="s">
        <v>84</v>
      </c>
      <c r="B14" s="65" t="s">
        <v>89</v>
      </c>
      <c r="C14" s="66">
        <v>37643</v>
      </c>
      <c r="D14" s="41">
        <v>-1</v>
      </c>
      <c r="E14" s="37">
        <v>40</v>
      </c>
      <c r="F14" s="42">
        <v>39</v>
      </c>
      <c r="G14" s="23">
        <f t="shared" si="0"/>
        <v>79</v>
      </c>
      <c r="H14" s="22">
        <f t="shared" si="1"/>
        <v>80</v>
      </c>
    </row>
    <row r="15" spans="1:9" ht="19.5">
      <c r="A15" s="39" t="s">
        <v>62</v>
      </c>
      <c r="B15" s="65" t="s">
        <v>31</v>
      </c>
      <c r="C15" s="66">
        <v>38332</v>
      </c>
      <c r="D15" s="41">
        <v>7</v>
      </c>
      <c r="E15" s="37">
        <v>37</v>
      </c>
      <c r="F15" s="42">
        <v>43</v>
      </c>
      <c r="G15" s="23">
        <f t="shared" si="0"/>
        <v>80</v>
      </c>
      <c r="H15" s="22">
        <f t="shared" si="1"/>
        <v>73</v>
      </c>
    </row>
    <row r="16" spans="1:9" ht="19.5">
      <c r="A16" s="39" t="s">
        <v>95</v>
      </c>
      <c r="B16" s="65" t="s">
        <v>27</v>
      </c>
      <c r="C16" s="66">
        <v>38230</v>
      </c>
      <c r="D16" s="41">
        <v>7</v>
      </c>
      <c r="E16" s="37">
        <v>40</v>
      </c>
      <c r="F16" s="42">
        <v>41</v>
      </c>
      <c r="G16" s="23">
        <f t="shared" si="0"/>
        <v>81</v>
      </c>
      <c r="H16" s="22">
        <f t="shared" si="1"/>
        <v>74</v>
      </c>
    </row>
    <row r="17" spans="1:9" ht="19.5">
      <c r="A17" s="39" t="s">
        <v>61</v>
      </c>
      <c r="B17" s="65" t="s">
        <v>31</v>
      </c>
      <c r="C17" s="66">
        <v>38715</v>
      </c>
      <c r="D17" s="41">
        <v>7</v>
      </c>
      <c r="E17" s="37">
        <v>42</v>
      </c>
      <c r="F17" s="42">
        <v>41</v>
      </c>
      <c r="G17" s="23">
        <f t="shared" si="0"/>
        <v>83</v>
      </c>
      <c r="H17" s="22">
        <f t="shared" si="1"/>
        <v>76</v>
      </c>
    </row>
    <row r="18" spans="1:9" ht="19.5">
      <c r="A18" s="39" t="s">
        <v>137</v>
      </c>
      <c r="B18" s="65" t="s">
        <v>182</v>
      </c>
      <c r="C18" s="66">
        <v>38629</v>
      </c>
      <c r="D18" s="41">
        <v>6</v>
      </c>
      <c r="E18" s="37">
        <v>45</v>
      </c>
      <c r="F18" s="42">
        <v>39</v>
      </c>
      <c r="G18" s="23">
        <f t="shared" si="0"/>
        <v>84</v>
      </c>
      <c r="H18" s="22">
        <f t="shared" si="1"/>
        <v>78</v>
      </c>
    </row>
    <row r="19" spans="1:9" ht="19.5">
      <c r="A19" s="39" t="s">
        <v>72</v>
      </c>
      <c r="B19" s="65" t="s">
        <v>29</v>
      </c>
      <c r="C19" s="66">
        <v>38609</v>
      </c>
      <c r="D19" s="41">
        <v>12</v>
      </c>
      <c r="E19" s="37">
        <v>41</v>
      </c>
      <c r="F19" s="42">
        <v>46</v>
      </c>
      <c r="G19" s="23">
        <f t="shared" si="0"/>
        <v>87</v>
      </c>
      <c r="H19" s="22">
        <f t="shared" si="1"/>
        <v>75</v>
      </c>
    </row>
    <row r="20" spans="1:9" ht="20.25" thickBot="1">
      <c r="A20" s="39" t="s">
        <v>97</v>
      </c>
      <c r="B20" s="65" t="s">
        <v>28</v>
      </c>
      <c r="C20" s="66">
        <v>38658</v>
      </c>
      <c r="D20" s="41">
        <v>13</v>
      </c>
      <c r="E20" s="37">
        <v>42</v>
      </c>
      <c r="F20" s="42">
        <v>50</v>
      </c>
      <c r="G20" s="23">
        <f t="shared" si="0"/>
        <v>92</v>
      </c>
      <c r="H20" s="22">
        <f t="shared" si="1"/>
        <v>79</v>
      </c>
    </row>
    <row r="21" spans="1:9" ht="20.25" thickBot="1">
      <c r="A21" s="39" t="s">
        <v>136</v>
      </c>
      <c r="B21" s="65" t="s">
        <v>29</v>
      </c>
      <c r="C21" s="66">
        <v>38647</v>
      </c>
      <c r="D21" s="41">
        <v>27</v>
      </c>
      <c r="E21" s="37">
        <v>50</v>
      </c>
      <c r="F21" s="42">
        <v>45</v>
      </c>
      <c r="G21" s="23">
        <f t="shared" si="0"/>
        <v>95</v>
      </c>
      <c r="H21" s="22">
        <f t="shared" si="1"/>
        <v>68</v>
      </c>
      <c r="I21" s="32" t="s">
        <v>17</v>
      </c>
    </row>
    <row r="22" spans="1:9" ht="20.25" thickBot="1">
      <c r="A22" s="128" t="s">
        <v>135</v>
      </c>
      <c r="B22" s="210" t="s">
        <v>28</v>
      </c>
      <c r="C22" s="211">
        <v>37749</v>
      </c>
      <c r="D22" s="212">
        <v>39</v>
      </c>
      <c r="E22" s="129">
        <v>59</v>
      </c>
      <c r="F22" s="213">
        <v>54</v>
      </c>
      <c r="G22" s="214">
        <f t="shared" si="0"/>
        <v>113</v>
      </c>
      <c r="H22" s="215">
        <f t="shared" si="1"/>
        <v>74</v>
      </c>
    </row>
  </sheetData>
  <sortState ref="A10:H22">
    <sortCondition ref="G10:G22"/>
    <sortCondition descending="1" ref="F10:F22"/>
    <sortCondition ref="E10:E22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6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12" bestFit="1" customWidth="1"/>
    <col min="3" max="3" width="12" style="1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9" ht="30.75">
      <c r="A1" s="239" t="str">
        <f>JUV!A1</f>
        <v>TANDIL</v>
      </c>
      <c r="B1" s="239"/>
      <c r="C1" s="239"/>
      <c r="D1" s="239"/>
      <c r="E1" s="239"/>
      <c r="F1" s="239"/>
      <c r="G1" s="239"/>
      <c r="H1" s="239"/>
    </row>
    <row r="2" spans="1:9" ht="23.25">
      <c r="A2" s="243" t="str">
        <f>JUV!A2</f>
        <v>GOLF CLUB</v>
      </c>
      <c r="B2" s="243"/>
      <c r="C2" s="243"/>
      <c r="D2" s="243"/>
      <c r="E2" s="243"/>
      <c r="F2" s="243"/>
      <c r="G2" s="243"/>
      <c r="H2" s="243"/>
    </row>
    <row r="3" spans="1:9" ht="19.5">
      <c r="A3" s="240" t="s">
        <v>7</v>
      </c>
      <c r="B3" s="240"/>
      <c r="C3" s="240"/>
      <c r="D3" s="240"/>
      <c r="E3" s="240"/>
      <c r="F3" s="240"/>
      <c r="G3" s="240"/>
      <c r="H3" s="240"/>
    </row>
    <row r="4" spans="1:9" ht="26.25">
      <c r="A4" s="241" t="s">
        <v>11</v>
      </c>
      <c r="B4" s="241"/>
      <c r="C4" s="241"/>
      <c r="D4" s="241"/>
      <c r="E4" s="241"/>
      <c r="F4" s="241"/>
      <c r="G4" s="241"/>
      <c r="H4" s="241"/>
    </row>
    <row r="5" spans="1:9" ht="19.5">
      <c r="A5" s="242" t="str">
        <f>JUV!A5</f>
        <v>DOS VUELTAS DE 9 HOYOS MEDAL PLAY</v>
      </c>
      <c r="B5" s="242"/>
      <c r="C5" s="242"/>
      <c r="D5" s="242"/>
      <c r="E5" s="242"/>
      <c r="F5" s="242"/>
      <c r="G5" s="242"/>
      <c r="H5" s="242"/>
    </row>
    <row r="6" spans="1:9" ht="20.25" thickBot="1">
      <c r="A6" s="235" t="str">
        <f>JUV!A6</f>
        <v>DOMINGO 24 DE ENERO DE 2021</v>
      </c>
      <c r="B6" s="235"/>
      <c r="C6" s="235"/>
      <c r="D6" s="235"/>
      <c r="E6" s="235"/>
      <c r="F6" s="235"/>
      <c r="G6" s="235"/>
      <c r="H6" s="235"/>
    </row>
    <row r="7" spans="1:9" ht="20.25" thickBot="1">
      <c r="A7" s="232" t="s">
        <v>188</v>
      </c>
      <c r="B7" s="233"/>
      <c r="C7" s="233"/>
      <c r="D7" s="233"/>
      <c r="E7" s="233"/>
      <c r="F7" s="233"/>
      <c r="G7" s="233"/>
      <c r="H7" s="234"/>
    </row>
    <row r="8" spans="1:9" s="3" customFormat="1" ht="20.25" thickBot="1">
      <c r="A8" s="4" t="s">
        <v>0</v>
      </c>
      <c r="B8" s="9" t="s">
        <v>9</v>
      </c>
      <c r="C8" s="9" t="s">
        <v>21</v>
      </c>
      <c r="D8" s="4" t="s">
        <v>1</v>
      </c>
      <c r="E8" s="4" t="s">
        <v>2</v>
      </c>
      <c r="F8" s="20" t="s">
        <v>3</v>
      </c>
      <c r="G8" s="19" t="s">
        <v>4</v>
      </c>
      <c r="H8" s="21" t="s">
        <v>5</v>
      </c>
    </row>
    <row r="9" spans="1:9" ht="20.25" thickBot="1">
      <c r="A9" s="39" t="s">
        <v>54</v>
      </c>
      <c r="B9" s="65" t="s">
        <v>31</v>
      </c>
      <c r="C9" s="66">
        <v>38888</v>
      </c>
      <c r="D9" s="41">
        <v>1</v>
      </c>
      <c r="E9" s="37">
        <v>36</v>
      </c>
      <c r="F9" s="42">
        <v>36</v>
      </c>
      <c r="G9" s="23">
        <f t="shared" ref="G9:G32" si="0">SUM(E9:F9)</f>
        <v>72</v>
      </c>
      <c r="H9" s="22">
        <f t="shared" ref="H9:H32" si="1">SUM(G9-D9)</f>
        <v>71</v>
      </c>
      <c r="I9" s="28" t="s">
        <v>15</v>
      </c>
    </row>
    <row r="10" spans="1:9" ht="20.25" thickBot="1">
      <c r="A10" s="39" t="s">
        <v>55</v>
      </c>
      <c r="B10" s="65" t="s">
        <v>27</v>
      </c>
      <c r="C10" s="66">
        <v>38884</v>
      </c>
      <c r="D10" s="41">
        <v>-1</v>
      </c>
      <c r="E10" s="37">
        <v>39</v>
      </c>
      <c r="F10" s="42">
        <v>35</v>
      </c>
      <c r="G10" s="23">
        <f t="shared" si="0"/>
        <v>74</v>
      </c>
      <c r="H10" s="22">
        <f t="shared" si="1"/>
        <v>75</v>
      </c>
      <c r="I10" s="28" t="s">
        <v>16</v>
      </c>
    </row>
    <row r="11" spans="1:9" ht="19.5">
      <c r="A11" s="39" t="s">
        <v>82</v>
      </c>
      <c r="B11" s="65" t="s">
        <v>30</v>
      </c>
      <c r="C11" s="66">
        <v>39105</v>
      </c>
      <c r="D11" s="41">
        <v>2</v>
      </c>
      <c r="E11" s="37">
        <v>38</v>
      </c>
      <c r="F11" s="42">
        <v>38</v>
      </c>
      <c r="G11" s="23">
        <f t="shared" si="0"/>
        <v>76</v>
      </c>
      <c r="H11" s="22">
        <f t="shared" si="1"/>
        <v>74</v>
      </c>
    </row>
    <row r="12" spans="1:9" ht="19.5">
      <c r="A12" s="39" t="s">
        <v>59</v>
      </c>
      <c r="B12" s="65" t="s">
        <v>29</v>
      </c>
      <c r="C12" s="66">
        <v>38952</v>
      </c>
      <c r="D12" s="41">
        <v>3</v>
      </c>
      <c r="E12" s="37">
        <v>41</v>
      </c>
      <c r="F12" s="42">
        <v>37</v>
      </c>
      <c r="G12" s="23">
        <f t="shared" si="0"/>
        <v>78</v>
      </c>
      <c r="H12" s="22">
        <f t="shared" si="1"/>
        <v>75</v>
      </c>
    </row>
    <row r="13" spans="1:9" ht="19.5">
      <c r="A13" s="39" t="s">
        <v>71</v>
      </c>
      <c r="B13" s="65" t="s">
        <v>30</v>
      </c>
      <c r="C13" s="66">
        <v>38888</v>
      </c>
      <c r="D13" s="41">
        <v>7</v>
      </c>
      <c r="E13" s="37">
        <v>38</v>
      </c>
      <c r="F13" s="42">
        <v>40</v>
      </c>
      <c r="G13" s="23">
        <f t="shared" si="0"/>
        <v>78</v>
      </c>
      <c r="H13" s="22">
        <f t="shared" si="1"/>
        <v>71</v>
      </c>
    </row>
    <row r="14" spans="1:9" ht="19.5">
      <c r="A14" s="132" t="s">
        <v>44</v>
      </c>
      <c r="B14" s="65" t="s">
        <v>28</v>
      </c>
      <c r="C14" s="66">
        <v>39469</v>
      </c>
      <c r="D14" s="41">
        <v>10</v>
      </c>
      <c r="E14" s="37">
        <v>41</v>
      </c>
      <c r="F14" s="42">
        <v>39</v>
      </c>
      <c r="G14" s="23">
        <f t="shared" si="0"/>
        <v>80</v>
      </c>
      <c r="H14" s="22">
        <f t="shared" si="1"/>
        <v>70</v>
      </c>
    </row>
    <row r="15" spans="1:9" ht="19.5">
      <c r="A15" s="39" t="s">
        <v>53</v>
      </c>
      <c r="B15" s="65" t="s">
        <v>29</v>
      </c>
      <c r="C15" s="66">
        <v>38792</v>
      </c>
      <c r="D15" s="41">
        <v>5</v>
      </c>
      <c r="E15" s="37">
        <v>42</v>
      </c>
      <c r="F15" s="42">
        <v>40</v>
      </c>
      <c r="G15" s="23">
        <f t="shared" si="0"/>
        <v>82</v>
      </c>
      <c r="H15" s="22">
        <f t="shared" si="1"/>
        <v>77</v>
      </c>
    </row>
    <row r="16" spans="1:9" ht="19.5">
      <c r="A16" s="39" t="s">
        <v>133</v>
      </c>
      <c r="B16" s="65" t="s">
        <v>31</v>
      </c>
      <c r="C16" s="66">
        <v>38880</v>
      </c>
      <c r="D16" s="41">
        <v>10</v>
      </c>
      <c r="E16" s="37">
        <v>43</v>
      </c>
      <c r="F16" s="42">
        <v>40</v>
      </c>
      <c r="G16" s="23">
        <f t="shared" si="0"/>
        <v>83</v>
      </c>
      <c r="H16" s="22">
        <f t="shared" si="1"/>
        <v>73</v>
      </c>
    </row>
    <row r="17" spans="1:9" ht="19.5">
      <c r="A17" s="132" t="s">
        <v>132</v>
      </c>
      <c r="B17" s="65" t="s">
        <v>31</v>
      </c>
      <c r="C17" s="66">
        <v>40007</v>
      </c>
      <c r="D17" s="41">
        <v>29</v>
      </c>
      <c r="E17" s="37">
        <v>44</v>
      </c>
      <c r="F17" s="42">
        <v>41</v>
      </c>
      <c r="G17" s="23">
        <f t="shared" si="0"/>
        <v>85</v>
      </c>
      <c r="H17" s="22">
        <f t="shared" si="1"/>
        <v>56</v>
      </c>
    </row>
    <row r="18" spans="1:9" ht="19.5">
      <c r="A18" s="39" t="s">
        <v>81</v>
      </c>
      <c r="B18" s="65" t="s">
        <v>27</v>
      </c>
      <c r="C18" s="66">
        <v>38872</v>
      </c>
      <c r="D18" s="41">
        <v>12</v>
      </c>
      <c r="E18" s="37">
        <v>43</v>
      </c>
      <c r="F18" s="42">
        <v>43</v>
      </c>
      <c r="G18" s="23">
        <f t="shared" si="0"/>
        <v>86</v>
      </c>
      <c r="H18" s="22">
        <f t="shared" si="1"/>
        <v>74</v>
      </c>
    </row>
    <row r="19" spans="1:9" ht="19.5">
      <c r="A19" s="39" t="s">
        <v>32</v>
      </c>
      <c r="B19" s="65" t="s">
        <v>33</v>
      </c>
      <c r="C19" s="66">
        <v>39044</v>
      </c>
      <c r="D19" s="41">
        <v>8</v>
      </c>
      <c r="E19" s="37">
        <v>43</v>
      </c>
      <c r="F19" s="42">
        <v>44</v>
      </c>
      <c r="G19" s="23">
        <f t="shared" si="0"/>
        <v>87</v>
      </c>
      <c r="H19" s="22">
        <f t="shared" si="1"/>
        <v>79</v>
      </c>
    </row>
    <row r="20" spans="1:9" ht="19.5">
      <c r="A20" s="39" t="s">
        <v>66</v>
      </c>
      <c r="B20" s="65" t="s">
        <v>27</v>
      </c>
      <c r="C20" s="66">
        <v>39183</v>
      </c>
      <c r="D20" s="41">
        <v>24</v>
      </c>
      <c r="E20" s="37">
        <v>42</v>
      </c>
      <c r="F20" s="42">
        <v>50</v>
      </c>
      <c r="G20" s="23">
        <f t="shared" si="0"/>
        <v>92</v>
      </c>
      <c r="H20" s="22">
        <f t="shared" si="1"/>
        <v>68</v>
      </c>
    </row>
    <row r="21" spans="1:9" ht="19.5">
      <c r="A21" s="132" t="s">
        <v>39</v>
      </c>
      <c r="B21" s="65" t="s">
        <v>29</v>
      </c>
      <c r="C21" s="66">
        <v>39770</v>
      </c>
      <c r="D21" s="41">
        <v>17</v>
      </c>
      <c r="E21" s="37">
        <v>46</v>
      </c>
      <c r="F21" s="42">
        <v>47</v>
      </c>
      <c r="G21" s="23">
        <f t="shared" si="0"/>
        <v>93</v>
      </c>
      <c r="H21" s="22">
        <f t="shared" si="1"/>
        <v>76</v>
      </c>
    </row>
    <row r="22" spans="1:9" ht="19.5">
      <c r="A22" s="39" t="s">
        <v>52</v>
      </c>
      <c r="B22" s="65" t="s">
        <v>28</v>
      </c>
      <c r="C22" s="66">
        <v>38873</v>
      </c>
      <c r="D22" s="41">
        <v>16</v>
      </c>
      <c r="E22" s="37">
        <v>45</v>
      </c>
      <c r="F22" s="42">
        <v>48</v>
      </c>
      <c r="G22" s="23">
        <f t="shared" si="0"/>
        <v>93</v>
      </c>
      <c r="H22" s="22">
        <f t="shared" si="1"/>
        <v>77</v>
      </c>
    </row>
    <row r="23" spans="1:9" ht="19.5">
      <c r="A23" s="132" t="s">
        <v>104</v>
      </c>
      <c r="B23" s="65" t="s">
        <v>28</v>
      </c>
      <c r="C23" s="66">
        <v>39867</v>
      </c>
      <c r="D23" s="41">
        <v>19</v>
      </c>
      <c r="E23" s="37">
        <v>46</v>
      </c>
      <c r="F23" s="42">
        <v>49</v>
      </c>
      <c r="G23" s="23">
        <f t="shared" si="0"/>
        <v>95</v>
      </c>
      <c r="H23" s="22">
        <f t="shared" si="1"/>
        <v>76</v>
      </c>
    </row>
    <row r="24" spans="1:9" ht="19.5">
      <c r="A24" s="132" t="s">
        <v>103</v>
      </c>
      <c r="B24" s="65" t="s">
        <v>28</v>
      </c>
      <c r="C24" s="66">
        <v>39703</v>
      </c>
      <c r="D24" s="41">
        <v>25</v>
      </c>
      <c r="E24" s="37">
        <v>49</v>
      </c>
      <c r="F24" s="42">
        <v>47</v>
      </c>
      <c r="G24" s="23">
        <f t="shared" si="0"/>
        <v>96</v>
      </c>
      <c r="H24" s="22">
        <f t="shared" si="1"/>
        <v>71</v>
      </c>
    </row>
    <row r="25" spans="1:9" ht="19.5">
      <c r="A25" s="132" t="s">
        <v>38</v>
      </c>
      <c r="B25" s="65" t="s">
        <v>28</v>
      </c>
      <c r="C25" s="66">
        <v>39669</v>
      </c>
      <c r="D25" s="41">
        <v>16</v>
      </c>
      <c r="E25" s="37">
        <v>50</v>
      </c>
      <c r="F25" s="42">
        <v>47</v>
      </c>
      <c r="G25" s="23">
        <f t="shared" si="0"/>
        <v>97</v>
      </c>
      <c r="H25" s="22">
        <f t="shared" si="1"/>
        <v>81</v>
      </c>
    </row>
    <row r="26" spans="1:9" ht="20.25" thickBot="1">
      <c r="A26" s="132" t="s">
        <v>40</v>
      </c>
      <c r="B26" s="65" t="s">
        <v>29</v>
      </c>
      <c r="C26" s="66">
        <v>39755</v>
      </c>
      <c r="D26" s="41">
        <v>22</v>
      </c>
      <c r="E26" s="37">
        <v>49</v>
      </c>
      <c r="F26" s="42">
        <v>48</v>
      </c>
      <c r="G26" s="23">
        <f t="shared" si="0"/>
        <v>97</v>
      </c>
      <c r="H26" s="22">
        <f t="shared" si="1"/>
        <v>75</v>
      </c>
    </row>
    <row r="27" spans="1:9" ht="20.25" thickBot="1">
      <c r="A27" s="39" t="s">
        <v>131</v>
      </c>
      <c r="B27" s="65" t="s">
        <v>31</v>
      </c>
      <c r="C27" s="66">
        <v>38937</v>
      </c>
      <c r="D27" s="41">
        <v>30</v>
      </c>
      <c r="E27" s="37">
        <v>49</v>
      </c>
      <c r="F27" s="42">
        <v>49</v>
      </c>
      <c r="G27" s="23">
        <f t="shared" si="0"/>
        <v>98</v>
      </c>
      <c r="H27" s="22">
        <f t="shared" si="1"/>
        <v>68</v>
      </c>
      <c r="I27" s="32" t="s">
        <v>18</v>
      </c>
    </row>
    <row r="28" spans="1:9" ht="20.25" thickBot="1">
      <c r="A28" s="39" t="s">
        <v>129</v>
      </c>
      <c r="B28" s="65" t="s">
        <v>29</v>
      </c>
      <c r="C28" s="66">
        <v>38848</v>
      </c>
      <c r="D28" s="41">
        <v>31</v>
      </c>
      <c r="E28" s="37">
        <v>48</v>
      </c>
      <c r="F28" s="42">
        <v>50</v>
      </c>
      <c r="G28" s="23">
        <f t="shared" si="0"/>
        <v>98</v>
      </c>
      <c r="H28" s="22">
        <f t="shared" si="1"/>
        <v>67</v>
      </c>
      <c r="I28" s="32" t="s">
        <v>17</v>
      </c>
    </row>
    <row r="29" spans="1:9" ht="19.5">
      <c r="A29" s="132" t="s">
        <v>87</v>
      </c>
      <c r="B29" s="65" t="s">
        <v>31</v>
      </c>
      <c r="C29" s="66">
        <v>39468</v>
      </c>
      <c r="D29" s="41">
        <v>26</v>
      </c>
      <c r="E29" s="37">
        <v>51</v>
      </c>
      <c r="F29" s="42">
        <v>48</v>
      </c>
      <c r="G29" s="23">
        <f t="shared" si="0"/>
        <v>99</v>
      </c>
      <c r="H29" s="22">
        <f t="shared" si="1"/>
        <v>73</v>
      </c>
    </row>
    <row r="30" spans="1:9" ht="19.5">
      <c r="A30" s="132" t="s">
        <v>46</v>
      </c>
      <c r="B30" s="65" t="s">
        <v>29</v>
      </c>
      <c r="C30" s="66">
        <v>39785</v>
      </c>
      <c r="D30" s="41">
        <v>38</v>
      </c>
      <c r="E30" s="37">
        <v>56</v>
      </c>
      <c r="F30" s="42">
        <v>52</v>
      </c>
      <c r="G30" s="23">
        <f t="shared" si="0"/>
        <v>108</v>
      </c>
      <c r="H30" s="22">
        <f t="shared" si="1"/>
        <v>70</v>
      </c>
    </row>
    <row r="31" spans="1:9" ht="19.5">
      <c r="A31" s="39" t="s">
        <v>130</v>
      </c>
      <c r="B31" s="65" t="s">
        <v>31</v>
      </c>
      <c r="C31" s="66">
        <v>38730</v>
      </c>
      <c r="D31" s="41">
        <v>29</v>
      </c>
      <c r="E31" s="37">
        <v>58</v>
      </c>
      <c r="F31" s="42">
        <v>54</v>
      </c>
      <c r="G31" s="23">
        <f t="shared" si="0"/>
        <v>112</v>
      </c>
      <c r="H31" s="22">
        <f t="shared" si="1"/>
        <v>83</v>
      </c>
    </row>
    <row r="32" spans="1:9" ht="19.5">
      <c r="A32" s="132" t="s">
        <v>105</v>
      </c>
      <c r="B32" s="65" t="s">
        <v>31</v>
      </c>
      <c r="C32" s="66">
        <v>39914</v>
      </c>
      <c r="D32" s="41">
        <v>18</v>
      </c>
      <c r="E32" s="37">
        <v>56</v>
      </c>
      <c r="F32" s="42">
        <v>48</v>
      </c>
      <c r="G32" s="23">
        <f t="shared" si="0"/>
        <v>104</v>
      </c>
      <c r="H32" s="22">
        <f t="shared" si="1"/>
        <v>86</v>
      </c>
    </row>
    <row r="33" spans="1:9" ht="19.5" thickBot="1">
      <c r="A33" s="128" t="s">
        <v>60</v>
      </c>
      <c r="B33" s="210" t="s">
        <v>31</v>
      </c>
      <c r="C33" s="211">
        <v>38874</v>
      </c>
      <c r="D33" s="223" t="s">
        <v>195</v>
      </c>
      <c r="E33" s="224" t="s">
        <v>196</v>
      </c>
      <c r="F33" s="225" t="s">
        <v>197</v>
      </c>
      <c r="G33" s="226" t="s">
        <v>198</v>
      </c>
      <c r="H33" s="228" t="s">
        <v>199</v>
      </c>
    </row>
    <row r="34" spans="1:9" ht="20.25" thickBot="1">
      <c r="A34" s="191"/>
      <c r="B34" s="192"/>
      <c r="C34" s="193"/>
      <c r="D34" s="194"/>
      <c r="E34" s="195"/>
      <c r="F34" s="195"/>
      <c r="G34" s="1"/>
      <c r="H34" s="196"/>
    </row>
    <row r="35" spans="1:9" ht="20.25" thickBot="1">
      <c r="A35" s="232" t="s">
        <v>119</v>
      </c>
      <c r="B35" s="233"/>
      <c r="C35" s="233"/>
      <c r="D35" s="233"/>
      <c r="E35" s="233"/>
      <c r="F35" s="233"/>
      <c r="G35" s="233"/>
      <c r="H35" s="234"/>
    </row>
    <row r="36" spans="1:9" ht="20.25" thickBot="1">
      <c r="A36" s="4" t="s">
        <v>6</v>
      </c>
      <c r="B36" s="9" t="s">
        <v>9</v>
      </c>
      <c r="C36" s="9" t="s">
        <v>21</v>
      </c>
      <c r="D36" s="4" t="s">
        <v>1</v>
      </c>
      <c r="E36" s="4" t="s">
        <v>2</v>
      </c>
      <c r="F36" s="20" t="s">
        <v>3</v>
      </c>
      <c r="G36" s="19" t="s">
        <v>4</v>
      </c>
      <c r="H36" s="21" t="s">
        <v>5</v>
      </c>
    </row>
    <row r="37" spans="1:9" ht="20.25" thickBot="1">
      <c r="A37" s="39" t="s">
        <v>75</v>
      </c>
      <c r="B37" s="65" t="s">
        <v>26</v>
      </c>
      <c r="C37" s="66">
        <v>38986</v>
      </c>
      <c r="D37" s="41">
        <v>3</v>
      </c>
      <c r="E37" s="37">
        <v>39</v>
      </c>
      <c r="F37" s="42">
        <v>37</v>
      </c>
      <c r="G37" s="23">
        <f t="shared" ref="G37:G45" si="2">SUM(E37:F37)</f>
        <v>76</v>
      </c>
      <c r="H37" s="22">
        <f t="shared" ref="H37:H45" si="3">SUM(G37-D37)</f>
        <v>73</v>
      </c>
      <c r="I37" s="28" t="s">
        <v>15</v>
      </c>
    </row>
    <row r="38" spans="1:9" ht="20.25" thickBot="1">
      <c r="A38" s="39" t="s">
        <v>99</v>
      </c>
      <c r="B38" s="65" t="s">
        <v>30</v>
      </c>
      <c r="C38" s="66">
        <v>38989</v>
      </c>
      <c r="D38" s="41">
        <v>11</v>
      </c>
      <c r="E38" s="37">
        <v>44</v>
      </c>
      <c r="F38" s="42">
        <v>41</v>
      </c>
      <c r="G38" s="23">
        <f t="shared" si="2"/>
        <v>85</v>
      </c>
      <c r="H38" s="22">
        <f t="shared" si="3"/>
        <v>74</v>
      </c>
      <c r="I38" s="28" t="s">
        <v>16</v>
      </c>
    </row>
    <row r="39" spans="1:9" ht="19.5">
      <c r="A39" s="39" t="s">
        <v>57</v>
      </c>
      <c r="B39" s="65" t="s">
        <v>26</v>
      </c>
      <c r="C39" s="66">
        <v>38873</v>
      </c>
      <c r="D39" s="41">
        <v>0</v>
      </c>
      <c r="E39" s="37">
        <v>40</v>
      </c>
      <c r="F39" s="42">
        <v>45</v>
      </c>
      <c r="G39" s="23">
        <f t="shared" si="2"/>
        <v>85</v>
      </c>
      <c r="H39" s="22">
        <f t="shared" si="3"/>
        <v>85</v>
      </c>
    </row>
    <row r="40" spans="1:9" ht="19.5">
      <c r="A40" s="39" t="s">
        <v>35</v>
      </c>
      <c r="B40" s="65" t="s">
        <v>29</v>
      </c>
      <c r="C40" s="66">
        <v>38803</v>
      </c>
      <c r="D40" s="41">
        <v>8</v>
      </c>
      <c r="E40" s="37">
        <v>46</v>
      </c>
      <c r="F40" s="42">
        <v>42</v>
      </c>
      <c r="G40" s="23">
        <f t="shared" si="2"/>
        <v>88</v>
      </c>
      <c r="H40" s="22">
        <f t="shared" si="3"/>
        <v>80</v>
      </c>
    </row>
    <row r="41" spans="1:9" ht="20.25" thickBot="1">
      <c r="A41" s="39" t="s">
        <v>36</v>
      </c>
      <c r="B41" s="65" t="s">
        <v>29</v>
      </c>
      <c r="C41" s="66">
        <v>38821</v>
      </c>
      <c r="D41" s="41">
        <v>12</v>
      </c>
      <c r="E41" s="37">
        <v>41</v>
      </c>
      <c r="F41" s="42">
        <v>49</v>
      </c>
      <c r="G41" s="23">
        <f t="shared" si="2"/>
        <v>90</v>
      </c>
      <c r="H41" s="22">
        <f t="shared" si="3"/>
        <v>78</v>
      </c>
    </row>
    <row r="42" spans="1:9" ht="20.25" thickBot="1">
      <c r="A42" s="39" t="s">
        <v>34</v>
      </c>
      <c r="B42" s="65" t="s">
        <v>31</v>
      </c>
      <c r="C42" s="66">
        <v>38798</v>
      </c>
      <c r="D42" s="41">
        <v>32</v>
      </c>
      <c r="E42" s="37">
        <v>46</v>
      </c>
      <c r="F42" s="42">
        <v>48</v>
      </c>
      <c r="G42" s="23">
        <f t="shared" si="2"/>
        <v>94</v>
      </c>
      <c r="H42" s="22">
        <f t="shared" si="3"/>
        <v>62</v>
      </c>
      <c r="I42" s="32" t="s">
        <v>17</v>
      </c>
    </row>
    <row r="43" spans="1:9" ht="20.25" thickBot="1">
      <c r="A43" s="39" t="s">
        <v>98</v>
      </c>
      <c r="B43" s="65" t="s">
        <v>30</v>
      </c>
      <c r="C43" s="66">
        <v>38885</v>
      </c>
      <c r="D43" s="41">
        <v>24</v>
      </c>
      <c r="E43" s="37">
        <v>51</v>
      </c>
      <c r="F43" s="42">
        <v>44</v>
      </c>
      <c r="G43" s="23">
        <f t="shared" si="2"/>
        <v>95</v>
      </c>
      <c r="H43" s="22">
        <f t="shared" si="3"/>
        <v>71</v>
      </c>
      <c r="I43" s="32" t="s">
        <v>18</v>
      </c>
    </row>
    <row r="44" spans="1:9" ht="19.5">
      <c r="A44" s="39" t="s">
        <v>100</v>
      </c>
      <c r="B44" s="65" t="s">
        <v>31</v>
      </c>
      <c r="C44" s="66">
        <v>39023</v>
      </c>
      <c r="D44" s="41">
        <v>34</v>
      </c>
      <c r="E44" s="37">
        <v>55</v>
      </c>
      <c r="F44" s="42">
        <v>54</v>
      </c>
      <c r="G44" s="23">
        <f t="shared" si="2"/>
        <v>109</v>
      </c>
      <c r="H44" s="22">
        <f t="shared" si="3"/>
        <v>75</v>
      </c>
    </row>
    <row r="45" spans="1:9" ht="19.5">
      <c r="A45" s="39" t="s">
        <v>150</v>
      </c>
      <c r="B45" s="65" t="s">
        <v>27</v>
      </c>
      <c r="C45" s="66">
        <v>39142</v>
      </c>
      <c r="D45" s="41">
        <v>30</v>
      </c>
      <c r="E45" s="37">
        <v>51</v>
      </c>
      <c r="F45" s="42">
        <v>60</v>
      </c>
      <c r="G45" s="23">
        <f t="shared" si="2"/>
        <v>111</v>
      </c>
      <c r="H45" s="22">
        <f t="shared" si="3"/>
        <v>81</v>
      </c>
    </row>
    <row r="46" spans="1:9" ht="20.25" thickBot="1">
      <c r="A46" s="202" t="s">
        <v>149</v>
      </c>
      <c r="B46" s="210" t="s">
        <v>31</v>
      </c>
      <c r="C46" s="211">
        <v>39270</v>
      </c>
      <c r="D46" s="220" t="s">
        <v>10</v>
      </c>
      <c r="E46" s="221" t="s">
        <v>10</v>
      </c>
      <c r="F46" s="222" t="s">
        <v>10</v>
      </c>
      <c r="G46" s="218" t="s">
        <v>10</v>
      </c>
      <c r="H46" s="219" t="s">
        <v>10</v>
      </c>
    </row>
  </sheetData>
  <sortState ref="A9:I33">
    <sortCondition ref="G9:G33"/>
    <sortCondition ref="F9:F33"/>
    <sortCondition ref="E9:E33"/>
  </sortState>
  <mergeCells count="8">
    <mergeCell ref="A35:H35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43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9" ht="30.75">
      <c r="A1" s="239" t="str">
        <f>JUV!A1</f>
        <v>TANDIL</v>
      </c>
      <c r="B1" s="239"/>
      <c r="C1" s="239"/>
      <c r="D1" s="239"/>
      <c r="E1" s="239"/>
      <c r="F1" s="239"/>
      <c r="G1" s="239"/>
      <c r="H1" s="239"/>
    </row>
    <row r="2" spans="1:9" ht="23.25">
      <c r="A2" s="243" t="str">
        <f>JUV!A2</f>
        <v>GOLF CLUB</v>
      </c>
      <c r="B2" s="243"/>
      <c r="C2" s="243"/>
      <c r="D2" s="243"/>
      <c r="E2" s="243"/>
      <c r="F2" s="243"/>
      <c r="G2" s="243"/>
      <c r="H2" s="243"/>
    </row>
    <row r="3" spans="1:9" ht="19.5">
      <c r="A3" s="240" t="s">
        <v>7</v>
      </c>
      <c r="B3" s="240"/>
      <c r="C3" s="240"/>
      <c r="D3" s="240"/>
      <c r="E3" s="240"/>
      <c r="F3" s="240"/>
      <c r="G3" s="240"/>
      <c r="H3" s="240"/>
    </row>
    <row r="4" spans="1:9" ht="26.25">
      <c r="A4" s="241" t="s">
        <v>11</v>
      </c>
      <c r="B4" s="241"/>
      <c r="C4" s="241"/>
      <c r="D4" s="241"/>
      <c r="E4" s="241"/>
      <c r="F4" s="241"/>
      <c r="G4" s="241"/>
      <c r="H4" s="241"/>
    </row>
    <row r="5" spans="1:9" ht="19.5">
      <c r="A5" s="242" t="str">
        <f>JUV!A5</f>
        <v>DOS VUELTAS DE 9 HOYOS MEDAL PLAY</v>
      </c>
      <c r="B5" s="242"/>
      <c r="C5" s="242"/>
      <c r="D5" s="242"/>
      <c r="E5" s="242"/>
      <c r="F5" s="242"/>
      <c r="G5" s="242"/>
      <c r="H5" s="242"/>
    </row>
    <row r="6" spans="1:9" ht="19.5">
      <c r="A6" s="235" t="str">
        <f>JUV!A6</f>
        <v>DOMINGO 24 DE ENERO DE 2021</v>
      </c>
      <c r="B6" s="235"/>
      <c r="C6" s="235"/>
      <c r="D6" s="235"/>
      <c r="E6" s="235"/>
      <c r="F6" s="235"/>
      <c r="G6" s="235"/>
      <c r="H6" s="235"/>
    </row>
    <row r="7" spans="1:9" ht="20.25" thickBot="1">
      <c r="A7" s="244" t="s">
        <v>101</v>
      </c>
      <c r="B7" s="244"/>
      <c r="C7" s="244"/>
      <c r="D7" s="244"/>
      <c r="E7" s="244"/>
      <c r="F7" s="244"/>
      <c r="G7" s="244"/>
      <c r="H7" s="244"/>
    </row>
    <row r="8" spans="1:9" ht="20.25" thickBot="1">
      <c r="A8" s="232" t="s">
        <v>120</v>
      </c>
      <c r="B8" s="233"/>
      <c r="C8" s="233"/>
      <c r="D8" s="233"/>
      <c r="E8" s="233"/>
      <c r="F8" s="233"/>
      <c r="G8" s="233"/>
      <c r="H8" s="234"/>
    </row>
    <row r="9" spans="1:9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</row>
    <row r="10" spans="1:9" ht="20.25" thickBot="1">
      <c r="A10" s="39" t="s">
        <v>44</v>
      </c>
      <c r="B10" s="65" t="s">
        <v>28</v>
      </c>
      <c r="C10" s="66">
        <v>39469</v>
      </c>
      <c r="D10" s="41">
        <v>10</v>
      </c>
      <c r="E10" s="37">
        <v>41</v>
      </c>
      <c r="F10" s="42">
        <v>39</v>
      </c>
      <c r="G10" s="23">
        <f t="shared" ref="G10:G19" si="0">SUM(E10:F10)</f>
        <v>80</v>
      </c>
      <c r="H10" s="22">
        <f t="shared" ref="H10:H19" si="1">SUM(G10-D10)</f>
        <v>70</v>
      </c>
      <c r="I10" s="28" t="s">
        <v>15</v>
      </c>
    </row>
    <row r="11" spans="1:9" ht="20.25" thickBot="1">
      <c r="A11" s="39" t="s">
        <v>132</v>
      </c>
      <c r="B11" s="65" t="s">
        <v>31</v>
      </c>
      <c r="C11" s="66">
        <v>40007</v>
      </c>
      <c r="D11" s="41">
        <v>29</v>
      </c>
      <c r="E11" s="37">
        <v>44</v>
      </c>
      <c r="F11" s="42">
        <v>41</v>
      </c>
      <c r="G11" s="23">
        <f t="shared" si="0"/>
        <v>85</v>
      </c>
      <c r="H11" s="22">
        <f t="shared" si="1"/>
        <v>56</v>
      </c>
      <c r="I11" s="28" t="s">
        <v>16</v>
      </c>
    </row>
    <row r="12" spans="1:9" ht="19.5">
      <c r="A12" s="39" t="s">
        <v>39</v>
      </c>
      <c r="B12" s="65" t="s">
        <v>29</v>
      </c>
      <c r="C12" s="66">
        <v>39770</v>
      </c>
      <c r="D12" s="41">
        <v>17</v>
      </c>
      <c r="E12" s="37">
        <v>46</v>
      </c>
      <c r="F12" s="42">
        <v>47</v>
      </c>
      <c r="G12" s="23">
        <f t="shared" si="0"/>
        <v>93</v>
      </c>
      <c r="H12" s="22">
        <f t="shared" si="1"/>
        <v>76</v>
      </c>
    </row>
    <row r="13" spans="1:9" ht="20.25" thickBot="1">
      <c r="A13" s="39" t="s">
        <v>104</v>
      </c>
      <c r="B13" s="65" t="s">
        <v>28</v>
      </c>
      <c r="C13" s="66">
        <v>39867</v>
      </c>
      <c r="D13" s="41">
        <v>19</v>
      </c>
      <c r="E13" s="37">
        <v>46</v>
      </c>
      <c r="F13" s="42">
        <v>49</v>
      </c>
      <c r="G13" s="23">
        <f t="shared" si="0"/>
        <v>95</v>
      </c>
      <c r="H13" s="22">
        <f t="shared" si="1"/>
        <v>76</v>
      </c>
    </row>
    <row r="14" spans="1:9" ht="20.25" thickBot="1">
      <c r="A14" s="39" t="s">
        <v>103</v>
      </c>
      <c r="B14" s="65" t="s">
        <v>28</v>
      </c>
      <c r="C14" s="66">
        <v>39703</v>
      </c>
      <c r="D14" s="41">
        <v>25</v>
      </c>
      <c r="E14" s="37">
        <v>49</v>
      </c>
      <c r="F14" s="42">
        <v>47</v>
      </c>
      <c r="G14" s="23">
        <f t="shared" si="0"/>
        <v>96</v>
      </c>
      <c r="H14" s="22">
        <f t="shared" si="1"/>
        <v>71</v>
      </c>
      <c r="I14" s="32" t="s">
        <v>18</v>
      </c>
    </row>
    <row r="15" spans="1:9" ht="19.5">
      <c r="A15" s="39" t="s">
        <v>40</v>
      </c>
      <c r="B15" s="65" t="s">
        <v>29</v>
      </c>
      <c r="C15" s="66">
        <v>39755</v>
      </c>
      <c r="D15" s="41">
        <v>22</v>
      </c>
      <c r="E15" s="37">
        <v>49</v>
      </c>
      <c r="F15" s="42">
        <v>48</v>
      </c>
      <c r="G15" s="23">
        <f t="shared" si="0"/>
        <v>97</v>
      </c>
      <c r="H15" s="22">
        <f t="shared" si="1"/>
        <v>75</v>
      </c>
    </row>
    <row r="16" spans="1:9" ht="19.5">
      <c r="A16" s="39" t="s">
        <v>38</v>
      </c>
      <c r="B16" s="65" t="s">
        <v>28</v>
      </c>
      <c r="C16" s="66">
        <v>39669</v>
      </c>
      <c r="D16" s="41">
        <v>18</v>
      </c>
      <c r="E16" s="37">
        <v>50</v>
      </c>
      <c r="F16" s="42">
        <v>47</v>
      </c>
      <c r="G16" s="23">
        <f t="shared" si="0"/>
        <v>97</v>
      </c>
      <c r="H16" s="22">
        <f t="shared" si="1"/>
        <v>79</v>
      </c>
    </row>
    <row r="17" spans="1:9" ht="20.25" thickBot="1">
      <c r="A17" s="39" t="s">
        <v>87</v>
      </c>
      <c r="B17" s="65" t="s">
        <v>31</v>
      </c>
      <c r="C17" s="66">
        <v>39468</v>
      </c>
      <c r="D17" s="41">
        <v>26</v>
      </c>
      <c r="E17" s="37">
        <v>51</v>
      </c>
      <c r="F17" s="42">
        <v>48</v>
      </c>
      <c r="G17" s="23">
        <f t="shared" si="0"/>
        <v>99</v>
      </c>
      <c r="H17" s="22">
        <f t="shared" si="1"/>
        <v>73</v>
      </c>
    </row>
    <row r="18" spans="1:9" ht="20.25" thickBot="1">
      <c r="A18" s="39" t="s">
        <v>46</v>
      </c>
      <c r="B18" s="65" t="s">
        <v>29</v>
      </c>
      <c r="C18" s="66">
        <v>39785</v>
      </c>
      <c r="D18" s="41">
        <v>38</v>
      </c>
      <c r="E18" s="37">
        <v>56</v>
      </c>
      <c r="F18" s="42">
        <v>52</v>
      </c>
      <c r="G18" s="23">
        <f t="shared" si="0"/>
        <v>108</v>
      </c>
      <c r="H18" s="22">
        <f t="shared" si="1"/>
        <v>70</v>
      </c>
      <c r="I18" s="32" t="s">
        <v>17</v>
      </c>
    </row>
    <row r="19" spans="1:9" ht="20.25" thickBot="1">
      <c r="A19" s="128" t="s">
        <v>105</v>
      </c>
      <c r="B19" s="210" t="s">
        <v>31</v>
      </c>
      <c r="C19" s="211">
        <v>39914</v>
      </c>
      <c r="D19" s="212">
        <v>18</v>
      </c>
      <c r="E19" s="129">
        <v>56</v>
      </c>
      <c r="F19" s="213">
        <v>48</v>
      </c>
      <c r="G19" s="214">
        <f t="shared" si="0"/>
        <v>104</v>
      </c>
      <c r="H19" s="215">
        <f t="shared" si="1"/>
        <v>86</v>
      </c>
    </row>
    <row r="20" spans="1:9">
      <c r="D20" s="1"/>
      <c r="E20" s="1"/>
      <c r="F20" s="1"/>
      <c r="G20" s="1"/>
      <c r="H20" s="1"/>
    </row>
    <row r="21" spans="1:9">
      <c r="D21" s="1"/>
      <c r="E21" s="1"/>
      <c r="F21" s="1"/>
      <c r="G21" s="1"/>
      <c r="H21" s="1"/>
    </row>
    <row r="22" spans="1:9">
      <c r="D22" s="1"/>
      <c r="E22" s="1"/>
      <c r="F22" s="1"/>
      <c r="G22" s="1"/>
      <c r="H22" s="1"/>
    </row>
    <row r="23" spans="1:9">
      <c r="D23" s="1"/>
      <c r="E23" s="1"/>
      <c r="F23" s="1"/>
      <c r="G23" s="1"/>
      <c r="H23" s="1"/>
    </row>
    <row r="24" spans="1:9">
      <c r="D24" s="1"/>
      <c r="E24" s="1"/>
      <c r="F24" s="1"/>
      <c r="G24" s="1"/>
      <c r="H24" s="1"/>
    </row>
    <row r="25" spans="1:9">
      <c r="D25" s="1"/>
      <c r="E25" s="1"/>
      <c r="F25" s="1"/>
      <c r="G25" s="1"/>
      <c r="H25" s="1"/>
    </row>
    <row r="26" spans="1:9">
      <c r="D26" s="1"/>
      <c r="E26" s="1"/>
      <c r="F26" s="1"/>
      <c r="G26" s="1"/>
      <c r="H26" s="1"/>
    </row>
    <row r="27" spans="1:9">
      <c r="D27" s="1"/>
      <c r="E27" s="1"/>
      <c r="F27" s="1"/>
      <c r="G27" s="1"/>
      <c r="H27" s="1"/>
    </row>
    <row r="28" spans="1:9">
      <c r="D28" s="1"/>
      <c r="E28" s="1"/>
      <c r="F28" s="1"/>
      <c r="G28" s="1"/>
      <c r="H28" s="1"/>
    </row>
    <row r="29" spans="1:9">
      <c r="D29" s="1"/>
      <c r="E29" s="1"/>
      <c r="F29" s="1"/>
      <c r="G29" s="1"/>
      <c r="H29" s="1"/>
    </row>
    <row r="30" spans="1:9">
      <c r="D30" s="1"/>
      <c r="E30" s="1"/>
      <c r="F30" s="1"/>
      <c r="G30" s="1"/>
      <c r="H30" s="1"/>
    </row>
    <row r="31" spans="1:9">
      <c r="D31" s="1"/>
      <c r="E31" s="1"/>
      <c r="F31" s="1"/>
      <c r="G31" s="1"/>
      <c r="H31" s="1"/>
    </row>
    <row r="32" spans="1:9">
      <c r="D32" s="1"/>
      <c r="E32" s="1"/>
      <c r="F32" s="1"/>
      <c r="G32" s="1"/>
      <c r="H32" s="1"/>
    </row>
    <row r="33" spans="4:8">
      <c r="D33" s="1"/>
      <c r="E33" s="1"/>
      <c r="F33" s="1"/>
      <c r="G33" s="1"/>
      <c r="H33" s="1"/>
    </row>
    <row r="34" spans="4:8">
      <c r="D34" s="1"/>
      <c r="E34" s="1"/>
      <c r="F34" s="1"/>
      <c r="G34" s="1"/>
      <c r="H34" s="1"/>
    </row>
    <row r="35" spans="4:8">
      <c r="D35" s="1"/>
      <c r="E35" s="1"/>
      <c r="F35" s="1"/>
      <c r="G35" s="1"/>
      <c r="H35" s="1"/>
    </row>
    <row r="36" spans="4:8">
      <c r="D36" s="1"/>
      <c r="E36" s="1"/>
      <c r="F36" s="1"/>
      <c r="G36" s="1"/>
      <c r="H36" s="1"/>
    </row>
    <row r="37" spans="4:8">
      <c r="D37" s="1"/>
      <c r="E37" s="1"/>
      <c r="F37" s="1"/>
      <c r="G37" s="1"/>
      <c r="H37" s="1"/>
    </row>
    <row r="38" spans="4:8">
      <c r="D38" s="1"/>
      <c r="E38" s="1"/>
      <c r="F38" s="1"/>
      <c r="G38" s="1"/>
      <c r="H38" s="1"/>
    </row>
    <row r="39" spans="4:8">
      <c r="D39" s="1"/>
      <c r="E39" s="1"/>
      <c r="F39" s="1"/>
      <c r="G39" s="1"/>
      <c r="H39" s="1"/>
    </row>
    <row r="40" spans="4:8">
      <c r="D40" s="1"/>
      <c r="E40" s="1"/>
      <c r="F40" s="1"/>
      <c r="G40" s="1"/>
      <c r="H40" s="1"/>
    </row>
    <row r="41" spans="4:8">
      <c r="D41" s="1"/>
      <c r="E41" s="1"/>
      <c r="F41" s="1"/>
      <c r="G41" s="1"/>
      <c r="H41" s="1"/>
    </row>
    <row r="42" spans="4:8">
      <c r="D42" s="1"/>
      <c r="E42" s="1"/>
      <c r="F42" s="1"/>
      <c r="G42" s="1"/>
      <c r="H42" s="1"/>
    </row>
    <row r="43" spans="4:8">
      <c r="D43" s="1"/>
      <c r="E43" s="1"/>
      <c r="F43" s="1"/>
      <c r="G43" s="1"/>
      <c r="H43" s="1"/>
    </row>
    <row r="44" spans="4:8">
      <c r="D44" s="1"/>
      <c r="E44" s="1"/>
      <c r="F44" s="1"/>
      <c r="G44" s="1"/>
      <c r="H44" s="1"/>
    </row>
    <row r="45" spans="4:8">
      <c r="D45" s="1"/>
      <c r="E45" s="1"/>
      <c r="F45" s="1"/>
      <c r="G45" s="1"/>
      <c r="H45" s="1"/>
    </row>
    <row r="46" spans="4:8">
      <c r="D46" s="1"/>
      <c r="E46" s="1"/>
      <c r="F46" s="1"/>
      <c r="G46" s="1"/>
      <c r="H46" s="1"/>
    </row>
    <row r="47" spans="4:8">
      <c r="D47" s="1"/>
      <c r="E47" s="1"/>
      <c r="F47" s="1"/>
      <c r="G47" s="1"/>
      <c r="H47" s="1"/>
    </row>
    <row r="48" spans="4:8">
      <c r="D48" s="1"/>
      <c r="E48" s="1"/>
      <c r="F48" s="1"/>
      <c r="G48" s="1"/>
      <c r="H48" s="1"/>
    </row>
    <row r="49" spans="4:8">
      <c r="D49" s="1"/>
      <c r="E49" s="1"/>
      <c r="F49" s="1"/>
      <c r="G49" s="1"/>
      <c r="H49" s="1"/>
    </row>
    <row r="50" spans="4:8">
      <c r="D50" s="1"/>
      <c r="E50" s="1"/>
      <c r="F50" s="1"/>
      <c r="G50" s="1"/>
      <c r="H50" s="1"/>
    </row>
    <row r="51" spans="4:8">
      <c r="D51" s="1"/>
      <c r="E51" s="1"/>
      <c r="F51" s="1"/>
      <c r="G51" s="1"/>
      <c r="H51" s="1"/>
    </row>
    <row r="52" spans="4:8">
      <c r="D52" s="1"/>
      <c r="E52" s="1"/>
      <c r="F52" s="1"/>
      <c r="G52" s="1"/>
      <c r="H52" s="1"/>
    </row>
    <row r="53" spans="4:8">
      <c r="D53" s="1"/>
      <c r="E53" s="1"/>
      <c r="F53" s="1"/>
      <c r="G53" s="1"/>
      <c r="H53" s="1"/>
    </row>
    <row r="54" spans="4:8">
      <c r="D54" s="1"/>
      <c r="E54" s="1"/>
      <c r="F54" s="1"/>
      <c r="G54" s="1"/>
      <c r="H54" s="1"/>
    </row>
    <row r="55" spans="4:8">
      <c r="D55" s="1"/>
      <c r="E55" s="1"/>
      <c r="F55" s="1"/>
      <c r="G55" s="1"/>
      <c r="H55" s="1"/>
    </row>
    <row r="56" spans="4:8">
      <c r="D56" s="1"/>
      <c r="E56" s="1"/>
      <c r="F56" s="1"/>
      <c r="G56" s="1"/>
      <c r="H56" s="1"/>
    </row>
    <row r="57" spans="4:8">
      <c r="D57" s="1"/>
      <c r="E57" s="1"/>
      <c r="F57" s="1"/>
      <c r="G57" s="1"/>
      <c r="H57" s="1"/>
    </row>
    <row r="58" spans="4:8">
      <c r="D58" s="1"/>
      <c r="E58" s="1"/>
      <c r="F58" s="1"/>
      <c r="G58" s="1"/>
      <c r="H58" s="1"/>
    </row>
    <row r="59" spans="4:8">
      <c r="D59" s="1"/>
      <c r="E59" s="1"/>
      <c r="F59" s="1"/>
      <c r="G59" s="1"/>
      <c r="H59" s="1"/>
    </row>
    <row r="60" spans="4:8">
      <c r="D60" s="1"/>
      <c r="E60" s="1"/>
      <c r="F60" s="1"/>
      <c r="G60" s="1"/>
      <c r="H60" s="1"/>
    </row>
    <row r="61" spans="4:8">
      <c r="D61" s="1"/>
      <c r="E61" s="1"/>
      <c r="F61" s="1"/>
      <c r="G61" s="1"/>
      <c r="H61" s="1"/>
    </row>
    <row r="62" spans="4:8">
      <c r="D62" s="1"/>
      <c r="E62" s="1"/>
      <c r="F62" s="1"/>
      <c r="G62" s="1"/>
      <c r="H62" s="1"/>
    </row>
    <row r="63" spans="4:8">
      <c r="D63" s="1"/>
      <c r="E63" s="1"/>
      <c r="F63" s="1"/>
      <c r="G63" s="1"/>
      <c r="H63" s="1"/>
    </row>
    <row r="64" spans="4:8">
      <c r="D64" s="1"/>
      <c r="E64" s="1"/>
      <c r="F64" s="1"/>
      <c r="G64" s="1"/>
      <c r="H64" s="1"/>
    </row>
    <row r="65" spans="4:8">
      <c r="D65" s="1"/>
      <c r="E65" s="1"/>
      <c r="F65" s="1"/>
      <c r="G65" s="1"/>
      <c r="H65" s="1"/>
    </row>
    <row r="66" spans="4:8">
      <c r="D66" s="1"/>
      <c r="E66" s="1"/>
      <c r="F66" s="1"/>
      <c r="G66" s="1"/>
      <c r="H66" s="1"/>
    </row>
    <row r="67" spans="4:8">
      <c r="D67" s="1"/>
      <c r="E67" s="1"/>
      <c r="F67" s="1"/>
      <c r="G67" s="1"/>
      <c r="H67" s="1"/>
    </row>
    <row r="68" spans="4:8">
      <c r="D68" s="1"/>
      <c r="E68" s="1"/>
      <c r="F68" s="1"/>
      <c r="G68" s="1"/>
      <c r="H68" s="1"/>
    </row>
    <row r="69" spans="4:8">
      <c r="D69" s="1"/>
      <c r="E69" s="1"/>
      <c r="F69" s="1"/>
      <c r="G69" s="1"/>
      <c r="H69" s="1"/>
    </row>
    <row r="70" spans="4:8">
      <c r="D70" s="1"/>
      <c r="E70" s="1"/>
      <c r="F70" s="1"/>
      <c r="G70" s="1"/>
      <c r="H70" s="1"/>
    </row>
    <row r="71" spans="4:8">
      <c r="D71" s="1"/>
      <c r="E71" s="1"/>
      <c r="F71" s="1"/>
      <c r="G71" s="1"/>
      <c r="H71" s="1"/>
    </row>
    <row r="72" spans="4:8">
      <c r="D72" s="1"/>
      <c r="E72" s="1"/>
      <c r="F72" s="1"/>
      <c r="G72" s="1"/>
      <c r="H72" s="1"/>
    </row>
    <row r="73" spans="4:8">
      <c r="D73" s="1"/>
      <c r="E73" s="1"/>
      <c r="F73" s="1"/>
      <c r="G73" s="1"/>
      <c r="H73" s="1"/>
    </row>
    <row r="74" spans="4:8">
      <c r="D74" s="1"/>
      <c r="E74" s="1"/>
      <c r="F74" s="1"/>
      <c r="G74" s="1"/>
      <c r="H74" s="1"/>
    </row>
    <row r="75" spans="4:8">
      <c r="D75" s="1"/>
      <c r="E75" s="1"/>
      <c r="F75" s="1"/>
      <c r="G75" s="1"/>
      <c r="H75" s="1"/>
    </row>
    <row r="76" spans="4:8">
      <c r="D76" s="1"/>
      <c r="E76" s="1"/>
      <c r="F76" s="1"/>
      <c r="G76" s="1"/>
      <c r="H76" s="1"/>
    </row>
    <row r="77" spans="4:8">
      <c r="D77" s="1"/>
      <c r="E77" s="1"/>
      <c r="F77" s="1"/>
      <c r="G77" s="1"/>
      <c r="H77" s="1"/>
    </row>
    <row r="78" spans="4:8">
      <c r="D78" s="1"/>
      <c r="E78" s="1"/>
      <c r="F78" s="1"/>
      <c r="G78" s="1"/>
      <c r="H78" s="1"/>
    </row>
    <row r="79" spans="4:8">
      <c r="D79" s="1"/>
      <c r="E79" s="1"/>
      <c r="F79" s="1"/>
      <c r="G79" s="1"/>
      <c r="H79" s="1"/>
    </row>
    <row r="80" spans="4:8">
      <c r="D80" s="1"/>
      <c r="E80" s="1"/>
      <c r="F80" s="1"/>
      <c r="G80" s="1"/>
      <c r="H80" s="1"/>
    </row>
    <row r="81" spans="4:8">
      <c r="D81" s="1"/>
      <c r="E81" s="1"/>
      <c r="F81" s="1"/>
      <c r="G81" s="1"/>
      <c r="H81" s="1"/>
    </row>
    <row r="82" spans="4:8">
      <c r="D82" s="1"/>
      <c r="E82" s="1"/>
      <c r="F82" s="1"/>
      <c r="G82" s="1"/>
      <c r="H82" s="1"/>
    </row>
    <row r="83" spans="4:8">
      <c r="D83" s="1"/>
      <c r="E83" s="1"/>
      <c r="F83" s="1"/>
      <c r="G83" s="1"/>
      <c r="H83" s="1"/>
    </row>
    <row r="84" spans="4:8">
      <c r="D84" s="1"/>
      <c r="E84" s="1"/>
      <c r="F84" s="1"/>
      <c r="G84" s="1"/>
      <c r="H84" s="1"/>
    </row>
    <row r="85" spans="4:8">
      <c r="D85" s="1"/>
      <c r="E85" s="1"/>
      <c r="F85" s="1"/>
      <c r="G85" s="1"/>
      <c r="H85" s="1"/>
    </row>
    <row r="86" spans="4:8">
      <c r="D86" s="1"/>
      <c r="E86" s="1"/>
      <c r="F86" s="1"/>
      <c r="G86" s="1"/>
      <c r="H86" s="1"/>
    </row>
    <row r="87" spans="4:8">
      <c r="D87" s="1"/>
      <c r="E87" s="1"/>
      <c r="F87" s="1"/>
      <c r="G87" s="1"/>
      <c r="H87" s="1"/>
    </row>
    <row r="88" spans="4:8">
      <c r="D88" s="1"/>
      <c r="E88" s="1"/>
      <c r="F88" s="1"/>
      <c r="G88" s="1"/>
      <c r="H88" s="1"/>
    </row>
    <row r="89" spans="4:8">
      <c r="D89" s="1"/>
      <c r="E89" s="1"/>
      <c r="F89" s="1"/>
      <c r="G89" s="1"/>
      <c r="H89" s="1"/>
    </row>
    <row r="90" spans="4:8">
      <c r="D90" s="1"/>
      <c r="E90" s="1"/>
      <c r="F90" s="1"/>
      <c r="G90" s="1"/>
      <c r="H90" s="1"/>
    </row>
    <row r="91" spans="4:8">
      <c r="D91" s="1"/>
      <c r="E91" s="1"/>
      <c r="F91" s="1"/>
      <c r="G91" s="1"/>
      <c r="H91" s="1"/>
    </row>
    <row r="92" spans="4:8">
      <c r="D92" s="1"/>
      <c r="E92" s="1"/>
      <c r="F92" s="1"/>
      <c r="G92" s="1"/>
      <c r="H92" s="1"/>
    </row>
    <row r="93" spans="4:8">
      <c r="D93" s="1"/>
      <c r="E93" s="1"/>
      <c r="F93" s="1"/>
      <c r="G93" s="1"/>
      <c r="H93" s="1"/>
    </row>
    <row r="94" spans="4:8">
      <c r="D94" s="1"/>
      <c r="E94" s="1"/>
      <c r="F94" s="1"/>
      <c r="G94" s="1"/>
      <c r="H94" s="1"/>
    </row>
    <row r="95" spans="4:8">
      <c r="D95" s="1"/>
      <c r="E95" s="1"/>
      <c r="F95" s="1"/>
      <c r="G95" s="1"/>
      <c r="H95" s="1"/>
    </row>
    <row r="96" spans="4:8">
      <c r="D96" s="1"/>
      <c r="E96" s="1"/>
      <c r="F96" s="1"/>
      <c r="G96" s="1"/>
      <c r="H96" s="1"/>
    </row>
    <row r="97" spans="4:8">
      <c r="D97" s="1"/>
      <c r="E97" s="1"/>
      <c r="F97" s="1"/>
      <c r="G97" s="1"/>
      <c r="H97" s="1"/>
    </row>
    <row r="98" spans="4:8">
      <c r="D98" s="1"/>
      <c r="E98" s="1"/>
      <c r="F98" s="1"/>
      <c r="G98" s="1"/>
      <c r="H98" s="1"/>
    </row>
    <row r="99" spans="4:8">
      <c r="D99" s="1"/>
      <c r="E99" s="1"/>
      <c r="F99" s="1"/>
      <c r="G99" s="1"/>
      <c r="H99" s="1"/>
    </row>
    <row r="100" spans="4:8">
      <c r="D100" s="1"/>
      <c r="E100" s="1"/>
      <c r="F100" s="1"/>
      <c r="G100" s="1"/>
      <c r="H100" s="1"/>
    </row>
    <row r="101" spans="4:8">
      <c r="D101" s="1"/>
      <c r="E101" s="1"/>
      <c r="F101" s="1"/>
      <c r="G101" s="1"/>
      <c r="H101" s="1"/>
    </row>
    <row r="102" spans="4:8">
      <c r="D102" s="1"/>
      <c r="E102" s="1"/>
      <c r="F102" s="1"/>
      <c r="G102" s="1"/>
      <c r="H102" s="1"/>
    </row>
    <row r="103" spans="4:8">
      <c r="D103" s="1"/>
      <c r="E103" s="1"/>
      <c r="F103" s="1"/>
      <c r="G103" s="1"/>
      <c r="H103" s="1"/>
    </row>
    <row r="104" spans="4:8">
      <c r="D104" s="1"/>
      <c r="E104" s="1"/>
      <c r="F104" s="1"/>
      <c r="G104" s="1"/>
      <c r="H104" s="1"/>
    </row>
    <row r="105" spans="4:8">
      <c r="D105" s="1"/>
      <c r="E105" s="1"/>
      <c r="F105" s="1"/>
      <c r="G105" s="1"/>
      <c r="H105" s="1"/>
    </row>
    <row r="106" spans="4:8">
      <c r="D106" s="1"/>
      <c r="E106" s="1"/>
      <c r="F106" s="1"/>
      <c r="G106" s="1"/>
      <c r="H106" s="1"/>
    </row>
    <row r="107" spans="4:8">
      <c r="D107" s="1"/>
      <c r="E107" s="1"/>
      <c r="F107" s="1"/>
      <c r="G107" s="1"/>
      <c r="H107" s="1"/>
    </row>
    <row r="108" spans="4:8">
      <c r="D108" s="1"/>
      <c r="E108" s="1"/>
      <c r="F108" s="1"/>
      <c r="G108" s="1"/>
      <c r="H108" s="1"/>
    </row>
    <row r="109" spans="4:8">
      <c r="D109" s="1"/>
      <c r="E109" s="1"/>
      <c r="F109" s="1"/>
      <c r="G109" s="1"/>
      <c r="H109" s="1"/>
    </row>
    <row r="110" spans="4:8">
      <c r="D110" s="1"/>
      <c r="E110" s="1"/>
      <c r="F110" s="1"/>
      <c r="G110" s="1"/>
      <c r="H110" s="1"/>
    </row>
    <row r="111" spans="4:8">
      <c r="D111" s="1"/>
      <c r="E111" s="1"/>
      <c r="F111" s="1"/>
      <c r="G111" s="1"/>
      <c r="H111" s="1"/>
    </row>
    <row r="112" spans="4:8">
      <c r="D112" s="1"/>
      <c r="E112" s="1"/>
      <c r="F112" s="1"/>
      <c r="G112" s="1"/>
      <c r="H112" s="1"/>
    </row>
    <row r="113" spans="4:8">
      <c r="D113" s="1"/>
      <c r="E113" s="1"/>
      <c r="F113" s="1"/>
      <c r="G113" s="1"/>
      <c r="H113" s="1"/>
    </row>
    <row r="114" spans="4:8">
      <c r="D114" s="1"/>
      <c r="E114" s="1"/>
      <c r="F114" s="1"/>
      <c r="G114" s="1"/>
      <c r="H114" s="1"/>
    </row>
    <row r="115" spans="4:8">
      <c r="D115" s="1"/>
      <c r="E115" s="1"/>
      <c r="F115" s="1"/>
      <c r="G115" s="1"/>
      <c r="H115" s="1"/>
    </row>
    <row r="116" spans="4:8">
      <c r="D116" s="1"/>
      <c r="E116" s="1"/>
      <c r="F116" s="1"/>
      <c r="G116" s="1"/>
      <c r="H116" s="1"/>
    </row>
    <row r="117" spans="4:8">
      <c r="D117" s="1"/>
      <c r="E117" s="1"/>
      <c r="F117" s="1"/>
      <c r="G117" s="1"/>
      <c r="H117" s="1"/>
    </row>
    <row r="118" spans="4:8">
      <c r="D118" s="1"/>
      <c r="E118" s="1"/>
      <c r="F118" s="1"/>
      <c r="G118" s="1"/>
      <c r="H118" s="1"/>
    </row>
    <row r="119" spans="4:8">
      <c r="D119" s="1"/>
      <c r="E119" s="1"/>
      <c r="F119" s="1"/>
      <c r="G119" s="1"/>
      <c r="H119" s="1"/>
    </row>
    <row r="120" spans="4:8">
      <c r="D120" s="1"/>
      <c r="E120" s="1"/>
      <c r="F120" s="1"/>
      <c r="G120" s="1"/>
      <c r="H120" s="1"/>
    </row>
    <row r="121" spans="4:8">
      <c r="D121" s="1"/>
      <c r="E121" s="1"/>
      <c r="F121" s="1"/>
      <c r="G121" s="1"/>
      <c r="H121" s="1"/>
    </row>
    <row r="122" spans="4:8">
      <c r="D122" s="1"/>
      <c r="E122" s="1"/>
      <c r="F122" s="1"/>
      <c r="G122" s="1"/>
      <c r="H122" s="1"/>
    </row>
    <row r="123" spans="4:8">
      <c r="D123" s="1"/>
      <c r="E123" s="1"/>
      <c r="F123" s="1"/>
      <c r="G123" s="1"/>
      <c r="H123" s="1"/>
    </row>
    <row r="124" spans="4:8">
      <c r="D124" s="1"/>
      <c r="E124" s="1"/>
      <c r="F124" s="1"/>
      <c r="G124" s="1"/>
      <c r="H124" s="1"/>
    </row>
    <row r="125" spans="4:8">
      <c r="D125" s="1"/>
      <c r="E125" s="1"/>
      <c r="F125" s="1"/>
      <c r="G125" s="1"/>
      <c r="H125" s="1"/>
    </row>
    <row r="126" spans="4:8">
      <c r="D126" s="1"/>
      <c r="E126" s="1"/>
      <c r="F126" s="1"/>
      <c r="G126" s="1"/>
      <c r="H126" s="1"/>
    </row>
    <row r="127" spans="4:8">
      <c r="D127" s="1"/>
      <c r="E127" s="1"/>
      <c r="F127" s="1"/>
      <c r="G127" s="1"/>
      <c r="H127" s="1"/>
    </row>
    <row r="128" spans="4:8">
      <c r="D128" s="1"/>
      <c r="E128" s="1"/>
      <c r="F128" s="1"/>
      <c r="G128" s="1"/>
      <c r="H128" s="1"/>
    </row>
    <row r="129" spans="4:8">
      <c r="D129" s="1"/>
      <c r="E129" s="1"/>
      <c r="F129" s="1"/>
      <c r="G129" s="1"/>
      <c r="H129" s="1"/>
    </row>
    <row r="130" spans="4:8">
      <c r="D130" s="1"/>
      <c r="E130" s="1"/>
      <c r="F130" s="1"/>
      <c r="G130" s="1"/>
      <c r="H130" s="1"/>
    </row>
    <row r="131" spans="4:8">
      <c r="D131" s="1"/>
      <c r="E131" s="1"/>
      <c r="F131" s="1"/>
      <c r="G131" s="1"/>
      <c r="H131" s="1"/>
    </row>
    <row r="132" spans="4:8">
      <c r="D132" s="1"/>
      <c r="E132" s="1"/>
      <c r="F132" s="1"/>
      <c r="G132" s="1"/>
      <c r="H132" s="1"/>
    </row>
    <row r="133" spans="4:8">
      <c r="D133" s="1"/>
      <c r="E133" s="1"/>
      <c r="F133" s="1"/>
      <c r="G133" s="1"/>
      <c r="H133" s="1"/>
    </row>
    <row r="134" spans="4:8">
      <c r="D134" s="1"/>
      <c r="E134" s="1"/>
      <c r="F134" s="1"/>
      <c r="G134" s="1"/>
      <c r="H134" s="1"/>
    </row>
    <row r="135" spans="4:8">
      <c r="D135" s="1"/>
      <c r="E135" s="1"/>
      <c r="F135" s="1"/>
      <c r="G135" s="1"/>
      <c r="H135" s="1"/>
    </row>
    <row r="136" spans="4:8">
      <c r="D136" s="1"/>
      <c r="E136" s="1"/>
      <c r="F136" s="1"/>
      <c r="G136" s="1"/>
      <c r="H136" s="1"/>
    </row>
    <row r="137" spans="4:8">
      <c r="D137" s="1"/>
      <c r="E137" s="1"/>
      <c r="F137" s="1"/>
      <c r="G137" s="1"/>
      <c r="H137" s="1"/>
    </row>
    <row r="138" spans="4:8">
      <c r="D138" s="1"/>
      <c r="E138" s="1"/>
      <c r="F138" s="1"/>
      <c r="G138" s="1"/>
      <c r="H138" s="1"/>
    </row>
    <row r="139" spans="4:8">
      <c r="D139" s="1"/>
      <c r="E139" s="1"/>
      <c r="F139" s="1"/>
      <c r="G139" s="1"/>
      <c r="H139" s="1"/>
    </row>
    <row r="140" spans="4:8">
      <c r="D140" s="1"/>
      <c r="E140" s="1"/>
      <c r="F140" s="1"/>
      <c r="G140" s="1"/>
      <c r="H140" s="1"/>
    </row>
    <row r="141" spans="4:8">
      <c r="D141" s="1"/>
      <c r="E141" s="1"/>
      <c r="F141" s="1"/>
      <c r="G141" s="1"/>
      <c r="H141" s="1"/>
    </row>
    <row r="142" spans="4:8">
      <c r="D142" s="1"/>
      <c r="E142" s="1"/>
      <c r="F142" s="1"/>
      <c r="G142" s="1"/>
      <c r="H142" s="1"/>
    </row>
    <row r="143" spans="4:8">
      <c r="D143" s="1"/>
      <c r="E143" s="1"/>
      <c r="F143" s="1"/>
      <c r="G143" s="1"/>
      <c r="H143" s="1"/>
    </row>
  </sheetData>
  <sortState ref="A10:H19">
    <sortCondition ref="G10:G19"/>
    <sortCondition descending="1" ref="F10:F19"/>
    <sortCondition ref="E10:E19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91"/>
  <sheetViews>
    <sheetView zoomScale="70" workbookViewId="0">
      <selection sqref="A1:D1"/>
    </sheetView>
  </sheetViews>
  <sheetFormatPr baseColWidth="10" defaultRowHeight="18.75"/>
  <cols>
    <col min="1" max="1" width="50.28515625" style="1" bestFit="1" customWidth="1"/>
    <col min="2" max="2" width="11.85546875" style="2" bestFit="1" customWidth="1"/>
    <col min="3" max="3" width="21" style="2" customWidth="1"/>
    <col min="4" max="4" width="10.85546875" style="2" bestFit="1" customWidth="1"/>
    <col min="5" max="5" width="4.28515625" style="1" bestFit="1" customWidth="1"/>
    <col min="6" max="6" width="11.42578125" style="27"/>
    <col min="7" max="16384" width="11.42578125" style="1"/>
  </cols>
  <sheetData>
    <row r="1" spans="1:14" ht="30.75">
      <c r="A1" s="239" t="str">
        <f>JUV!A1</f>
        <v>TANDIL</v>
      </c>
      <c r="B1" s="239"/>
      <c r="C1" s="239"/>
      <c r="D1" s="239"/>
    </row>
    <row r="2" spans="1:14" ht="23.25">
      <c r="A2" s="243" t="str">
        <f>JUV!A2</f>
        <v>GOLF CLUB</v>
      </c>
      <c r="B2" s="243"/>
      <c r="C2" s="243"/>
      <c r="D2" s="243"/>
    </row>
    <row r="3" spans="1:14" ht="19.5">
      <c r="A3" s="240" t="s">
        <v>7</v>
      </c>
      <c r="B3" s="240"/>
      <c r="C3" s="240"/>
      <c r="D3" s="240"/>
    </row>
    <row r="4" spans="1:14" ht="26.25">
      <c r="A4" s="241" t="s">
        <v>12</v>
      </c>
      <c r="B4" s="241"/>
      <c r="C4" s="241"/>
      <c r="D4" s="241"/>
    </row>
    <row r="5" spans="1:14" ht="19.5">
      <c r="A5" s="242" t="s">
        <v>14</v>
      </c>
      <c r="B5" s="242"/>
      <c r="C5" s="242"/>
      <c r="D5" s="242"/>
    </row>
    <row r="6" spans="1:14" ht="19.5">
      <c r="A6" s="235" t="str">
        <f>JUV!A6</f>
        <v>DOMINGO 24 DE ENERO DE 2021</v>
      </c>
      <c r="B6" s="235"/>
      <c r="C6" s="235"/>
      <c r="D6" s="235"/>
    </row>
    <row r="7" spans="1:14" ht="20.25" thickBot="1">
      <c r="A7" s="11"/>
      <c r="B7" s="11"/>
      <c r="C7" s="11"/>
      <c r="D7" s="11"/>
    </row>
    <row r="8" spans="1:14" ht="20.25" thickBot="1">
      <c r="A8" s="232" t="s">
        <v>121</v>
      </c>
      <c r="B8" s="233"/>
      <c r="C8" s="233"/>
      <c r="D8" s="234"/>
    </row>
    <row r="9" spans="1:14" s="3" customFormat="1" ht="20.25" thickBot="1">
      <c r="A9" s="4" t="s">
        <v>0</v>
      </c>
      <c r="B9" s="7" t="s">
        <v>9</v>
      </c>
      <c r="C9" s="7" t="s">
        <v>21</v>
      </c>
      <c r="D9" s="4" t="s">
        <v>8</v>
      </c>
      <c r="F9" s="27"/>
      <c r="I9" s="1"/>
      <c r="J9" s="1"/>
      <c r="K9" s="1"/>
      <c r="L9" s="1"/>
      <c r="M9" s="1"/>
      <c r="N9" s="1"/>
    </row>
    <row r="10" spans="1:14" ht="20.25" thickBot="1">
      <c r="A10" s="204" t="s">
        <v>43</v>
      </c>
      <c r="B10" s="205" t="s">
        <v>27</v>
      </c>
      <c r="C10" s="206">
        <v>39819</v>
      </c>
      <c r="D10" s="207">
        <v>46</v>
      </c>
      <c r="E10" s="95" t="s">
        <v>20</v>
      </c>
      <c r="H10" s="94"/>
      <c r="I10" s="94"/>
      <c r="J10" s="94"/>
      <c r="K10" s="94"/>
    </row>
    <row r="11" spans="1:14" ht="20.25" thickBot="1">
      <c r="A11" s="39" t="s">
        <v>86</v>
      </c>
      <c r="B11" s="37" t="s">
        <v>27</v>
      </c>
      <c r="C11" s="38">
        <v>39994</v>
      </c>
      <c r="D11" s="40">
        <v>54</v>
      </c>
      <c r="E11" s="95" t="s">
        <v>22</v>
      </c>
      <c r="H11" s="94"/>
      <c r="I11" s="101"/>
      <c r="J11" s="101"/>
      <c r="K11" s="101"/>
      <c r="L11" s="101"/>
      <c r="M11" s="101"/>
    </row>
    <row r="12" spans="1:14" ht="20.25" thickBot="1">
      <c r="A12" s="39" t="s">
        <v>90</v>
      </c>
      <c r="B12" s="37" t="s">
        <v>26</v>
      </c>
      <c r="C12" s="38">
        <v>39762</v>
      </c>
      <c r="D12" s="40">
        <v>55</v>
      </c>
      <c r="E12" s="95" t="s">
        <v>23</v>
      </c>
    </row>
    <row r="13" spans="1:14" ht="19.5">
      <c r="A13" s="39" t="s">
        <v>102</v>
      </c>
      <c r="B13" s="37" t="s">
        <v>28</v>
      </c>
      <c r="C13" s="38">
        <v>39577</v>
      </c>
      <c r="D13" s="40">
        <v>58</v>
      </c>
      <c r="F13" s="1"/>
    </row>
    <row r="14" spans="1:14" ht="19.5">
      <c r="A14" s="39" t="s">
        <v>45</v>
      </c>
      <c r="B14" s="37" t="s">
        <v>26</v>
      </c>
      <c r="C14" s="38">
        <v>39913</v>
      </c>
      <c r="D14" s="40">
        <v>59</v>
      </c>
      <c r="F14" s="1"/>
    </row>
    <row r="15" spans="1:14" ht="19.5">
      <c r="A15" s="39" t="s">
        <v>41</v>
      </c>
      <c r="B15" s="37" t="s">
        <v>42</v>
      </c>
      <c r="C15" s="38">
        <v>39643</v>
      </c>
      <c r="D15" s="40">
        <v>64</v>
      </c>
      <c r="F15" s="1"/>
    </row>
    <row r="16" spans="1:14" ht="19.5">
      <c r="A16" s="39" t="s">
        <v>47</v>
      </c>
      <c r="B16" s="37" t="s">
        <v>31</v>
      </c>
      <c r="C16" s="38">
        <v>39608</v>
      </c>
      <c r="D16" s="40">
        <v>65</v>
      </c>
      <c r="F16" s="1"/>
    </row>
    <row r="17" spans="1:6" ht="19.5">
      <c r="A17" s="39" t="s">
        <v>178</v>
      </c>
      <c r="B17" s="37" t="s">
        <v>31</v>
      </c>
      <c r="C17" s="38">
        <v>39913</v>
      </c>
      <c r="D17" s="40">
        <v>66</v>
      </c>
      <c r="F17" s="1"/>
    </row>
    <row r="18" spans="1:6" ht="20.25" thickBot="1">
      <c r="A18" s="202" t="s">
        <v>177</v>
      </c>
      <c r="B18" s="129" t="s">
        <v>31</v>
      </c>
      <c r="C18" s="130">
        <v>39975</v>
      </c>
      <c r="D18" s="203" t="s">
        <v>10</v>
      </c>
      <c r="F18" s="1"/>
    </row>
    <row r="19" spans="1:6" ht="19.5" thickBot="1">
      <c r="B19" s="1"/>
      <c r="C19" s="1"/>
      <c r="D19" s="1"/>
      <c r="F19" s="1"/>
    </row>
    <row r="20" spans="1:6" ht="20.25" thickBot="1">
      <c r="A20" s="232" t="s">
        <v>122</v>
      </c>
      <c r="B20" s="233"/>
      <c r="C20" s="233"/>
      <c r="D20" s="234"/>
    </row>
    <row r="21" spans="1:6" ht="20.25" thickBot="1">
      <c r="A21" s="4" t="s">
        <v>6</v>
      </c>
      <c r="B21" s="7" t="s">
        <v>9</v>
      </c>
      <c r="C21" s="7" t="s">
        <v>21</v>
      </c>
      <c r="D21" s="4" t="s">
        <v>8</v>
      </c>
    </row>
    <row r="22" spans="1:6" ht="20.25" thickBot="1">
      <c r="A22" s="39" t="s">
        <v>179</v>
      </c>
      <c r="B22" s="37" t="s">
        <v>26</v>
      </c>
      <c r="C22" s="38">
        <v>39869</v>
      </c>
      <c r="D22" s="40">
        <v>54</v>
      </c>
      <c r="E22" s="95" t="s">
        <v>20</v>
      </c>
    </row>
    <row r="23" spans="1:6" ht="20.25" thickBot="1">
      <c r="A23" s="39" t="s">
        <v>68</v>
      </c>
      <c r="B23" s="37" t="s">
        <v>30</v>
      </c>
      <c r="C23" s="38">
        <v>39930</v>
      </c>
      <c r="D23" s="40">
        <v>59</v>
      </c>
      <c r="E23" s="95" t="s">
        <v>22</v>
      </c>
    </row>
    <row r="24" spans="1:6" ht="20.25" thickBot="1">
      <c r="A24" s="128" t="s">
        <v>180</v>
      </c>
      <c r="B24" s="129" t="s">
        <v>27</v>
      </c>
      <c r="C24" s="130">
        <v>39744</v>
      </c>
      <c r="D24" s="131">
        <v>63</v>
      </c>
      <c r="E24" s="95" t="s">
        <v>23</v>
      </c>
    </row>
    <row r="25" spans="1:6">
      <c r="D25" s="1"/>
    </row>
    <row r="26" spans="1:6">
      <c r="D26" s="1"/>
    </row>
    <row r="27" spans="1:6">
      <c r="D27" s="1"/>
    </row>
    <row r="28" spans="1:6">
      <c r="D28" s="1"/>
    </row>
    <row r="29" spans="1:6">
      <c r="D29" s="1"/>
    </row>
    <row r="30" spans="1:6">
      <c r="D30" s="1"/>
    </row>
    <row r="31" spans="1:6">
      <c r="D31" s="1"/>
    </row>
    <row r="32" spans="1:6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</sheetData>
  <sortState ref="A10:D18">
    <sortCondition ref="D10:D18"/>
  </sortState>
  <mergeCells count="8">
    <mergeCell ref="A20:D20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6"/>
  <sheetViews>
    <sheetView zoomScale="70" workbookViewId="0">
      <selection sqref="A1:D1"/>
    </sheetView>
  </sheetViews>
  <sheetFormatPr baseColWidth="10" defaultRowHeight="18.75"/>
  <cols>
    <col min="1" max="1" width="56.28515625" style="1" bestFit="1" customWidth="1"/>
    <col min="2" max="2" width="14.140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2" ht="30.75">
      <c r="A1" s="239" t="str">
        <f>JUV!A1</f>
        <v>TANDIL</v>
      </c>
      <c r="B1" s="239"/>
      <c r="C1" s="239"/>
      <c r="D1" s="239"/>
    </row>
    <row r="2" spans="1:12" ht="23.25">
      <c r="A2" s="243" t="str">
        <f>JUV!A2</f>
        <v>GOLF CLUB</v>
      </c>
      <c r="B2" s="243"/>
      <c r="C2" s="243"/>
      <c r="D2" s="243"/>
    </row>
    <row r="3" spans="1:12" ht="19.5">
      <c r="A3" s="240" t="s">
        <v>7</v>
      </c>
      <c r="B3" s="240"/>
      <c r="C3" s="240"/>
      <c r="D3" s="240"/>
    </row>
    <row r="4" spans="1:12" ht="26.25">
      <c r="A4" s="241" t="s">
        <v>12</v>
      </c>
      <c r="B4" s="241"/>
      <c r="C4" s="241"/>
      <c r="D4" s="241"/>
    </row>
    <row r="5" spans="1:12" ht="19.5">
      <c r="A5" s="242" t="s">
        <v>14</v>
      </c>
      <c r="B5" s="242"/>
      <c r="C5" s="242"/>
      <c r="D5" s="242"/>
    </row>
    <row r="6" spans="1:12" ht="20.25" thickBot="1">
      <c r="A6" s="235" t="str">
        <f>JUV!A6</f>
        <v>DOMINGO 24 DE ENERO DE 2021</v>
      </c>
      <c r="B6" s="235"/>
      <c r="C6" s="235"/>
      <c r="D6" s="235"/>
    </row>
    <row r="7" spans="1:12" ht="18.95" customHeight="1" thickBot="1">
      <c r="A7" s="232" t="s">
        <v>123</v>
      </c>
      <c r="B7" s="233"/>
      <c r="C7" s="233"/>
      <c r="D7" s="234"/>
    </row>
    <row r="8" spans="1:12" s="3" customFormat="1" ht="18.95" customHeight="1" thickBot="1">
      <c r="A8" s="4" t="s">
        <v>0</v>
      </c>
      <c r="B8" s="7" t="s">
        <v>9</v>
      </c>
      <c r="C8" s="7" t="s">
        <v>21</v>
      </c>
      <c r="D8" s="4" t="s">
        <v>8</v>
      </c>
      <c r="F8" s="27"/>
    </row>
    <row r="9" spans="1:12" ht="18.95" customHeight="1" thickBot="1">
      <c r="A9" s="39" t="s">
        <v>187</v>
      </c>
      <c r="B9" s="37" t="s">
        <v>28</v>
      </c>
      <c r="C9" s="38">
        <v>40766</v>
      </c>
      <c r="D9" s="40">
        <v>44</v>
      </c>
      <c r="E9" s="26" t="s">
        <v>20</v>
      </c>
      <c r="F9" s="27"/>
      <c r="H9" s="94"/>
      <c r="I9" s="94"/>
      <c r="J9" s="94"/>
      <c r="K9" s="94"/>
      <c r="L9" s="94"/>
    </row>
    <row r="10" spans="1:12" ht="18.95" customHeight="1" thickBot="1">
      <c r="A10" s="39" t="s">
        <v>189</v>
      </c>
      <c r="B10" s="37" t="s">
        <v>183</v>
      </c>
      <c r="C10" s="38">
        <v>40343</v>
      </c>
      <c r="D10" s="40">
        <v>44</v>
      </c>
      <c r="E10" s="26" t="s">
        <v>22</v>
      </c>
      <c r="F10" s="27"/>
      <c r="H10" s="94"/>
      <c r="I10" s="94"/>
      <c r="J10" s="94"/>
      <c r="K10" s="94"/>
      <c r="L10" s="94"/>
    </row>
    <row r="11" spans="1:12" ht="18.95" customHeight="1" thickBot="1">
      <c r="A11" s="39" t="s">
        <v>155</v>
      </c>
      <c r="B11" s="37" t="s">
        <v>31</v>
      </c>
      <c r="C11" s="38">
        <v>40437</v>
      </c>
      <c r="D11" s="40">
        <v>45</v>
      </c>
      <c r="E11" s="26" t="s">
        <v>23</v>
      </c>
      <c r="F11" s="27"/>
      <c r="H11" s="94"/>
      <c r="I11" s="94"/>
      <c r="J11" s="94"/>
      <c r="K11" s="94"/>
      <c r="L11" s="94"/>
    </row>
    <row r="12" spans="1:12" ht="18.95" customHeight="1">
      <c r="A12" s="39" t="s">
        <v>153</v>
      </c>
      <c r="B12" s="37" t="s">
        <v>26</v>
      </c>
      <c r="C12" s="38">
        <v>40886</v>
      </c>
      <c r="D12" s="40">
        <v>49</v>
      </c>
      <c r="F12" s="27"/>
      <c r="H12" s="94"/>
      <c r="I12" s="94"/>
      <c r="J12" s="94"/>
      <c r="K12" s="94"/>
      <c r="L12" s="94"/>
    </row>
    <row r="13" spans="1:12" ht="18.95" customHeight="1">
      <c r="A13" s="39" t="s">
        <v>156</v>
      </c>
      <c r="B13" s="37" t="s">
        <v>26</v>
      </c>
      <c r="C13" s="38">
        <v>40280</v>
      </c>
      <c r="D13" s="40">
        <v>52</v>
      </c>
      <c r="F13" s="27"/>
    </row>
    <row r="14" spans="1:12" ht="18.95" customHeight="1">
      <c r="A14" s="39" t="s">
        <v>108</v>
      </c>
      <c r="B14" s="37" t="s">
        <v>28</v>
      </c>
      <c r="C14" s="38">
        <v>40430</v>
      </c>
      <c r="D14" s="40">
        <v>57</v>
      </c>
      <c r="F14" s="27"/>
    </row>
    <row r="15" spans="1:12" ht="18.95" customHeight="1">
      <c r="A15" s="39" t="s">
        <v>162</v>
      </c>
      <c r="B15" s="37" t="s">
        <v>31</v>
      </c>
      <c r="C15" s="38">
        <v>40791</v>
      </c>
      <c r="D15" s="40">
        <v>58</v>
      </c>
      <c r="F15" s="27"/>
    </row>
    <row r="16" spans="1:12" ht="18.95" customHeight="1">
      <c r="A16" s="39" t="s">
        <v>107</v>
      </c>
      <c r="B16" s="37" t="s">
        <v>31</v>
      </c>
      <c r="C16" s="38">
        <v>40360</v>
      </c>
      <c r="D16" s="40">
        <v>61</v>
      </c>
      <c r="F16" s="27"/>
    </row>
    <row r="17" spans="1:6" ht="18.95" customHeight="1">
      <c r="A17" s="39" t="s">
        <v>109</v>
      </c>
      <c r="B17" s="37" t="s">
        <v>28</v>
      </c>
      <c r="C17" s="38">
        <v>40862</v>
      </c>
      <c r="D17" s="40">
        <v>66</v>
      </c>
      <c r="F17" s="27"/>
    </row>
    <row r="18" spans="1:6" ht="18.95" customHeight="1">
      <c r="A18" s="39" t="s">
        <v>154</v>
      </c>
      <c r="B18" s="37" t="s">
        <v>183</v>
      </c>
      <c r="C18" s="38">
        <v>40608</v>
      </c>
      <c r="D18" s="40">
        <v>73</v>
      </c>
      <c r="F18" s="27"/>
    </row>
    <row r="19" spans="1:6" ht="18.95" customHeight="1" thickBot="1">
      <c r="A19" s="202" t="s">
        <v>152</v>
      </c>
      <c r="B19" s="129" t="s">
        <v>28</v>
      </c>
      <c r="C19" s="130">
        <v>40518</v>
      </c>
      <c r="D19" s="203" t="s">
        <v>10</v>
      </c>
      <c r="F19" s="27"/>
    </row>
    <row r="20" spans="1:6" ht="18.95" customHeight="1" thickBot="1">
      <c r="D20" s="1"/>
    </row>
    <row r="21" spans="1:6" ht="18.95" customHeight="1" thickBot="1">
      <c r="A21" s="232" t="s">
        <v>124</v>
      </c>
      <c r="B21" s="233"/>
      <c r="C21" s="233"/>
      <c r="D21" s="234"/>
    </row>
    <row r="22" spans="1:6" s="3" customFormat="1" ht="18.95" customHeight="1" thickBot="1">
      <c r="A22" s="4" t="s">
        <v>6</v>
      </c>
      <c r="B22" s="7" t="s">
        <v>9</v>
      </c>
      <c r="C22" s="7" t="s">
        <v>21</v>
      </c>
      <c r="D22" s="4" t="s">
        <v>8</v>
      </c>
      <c r="F22" s="27"/>
    </row>
    <row r="23" spans="1:6" ht="18.95" customHeight="1" thickBot="1">
      <c r="A23" s="39" t="s">
        <v>191</v>
      </c>
      <c r="B23" s="37" t="s">
        <v>29</v>
      </c>
      <c r="C23" s="38">
        <v>40616</v>
      </c>
      <c r="D23" s="40">
        <v>61</v>
      </c>
      <c r="E23" s="26" t="s">
        <v>20</v>
      </c>
      <c r="F23" s="27"/>
    </row>
    <row r="24" spans="1:6" ht="18.95" customHeight="1" thickBot="1">
      <c r="A24" s="39" t="s">
        <v>190</v>
      </c>
      <c r="B24" s="37" t="s">
        <v>29</v>
      </c>
      <c r="C24" s="38">
        <v>40326</v>
      </c>
      <c r="D24" s="40">
        <v>61</v>
      </c>
      <c r="E24" s="26" t="s">
        <v>22</v>
      </c>
      <c r="F24" s="27"/>
    </row>
    <row r="25" spans="1:6" ht="18.95" customHeight="1" thickBot="1">
      <c r="A25" s="128" t="s">
        <v>184</v>
      </c>
      <c r="B25" s="129" t="s">
        <v>28</v>
      </c>
      <c r="C25" s="130">
        <v>40546</v>
      </c>
      <c r="D25" s="131">
        <v>77</v>
      </c>
      <c r="E25" s="26" t="s">
        <v>23</v>
      </c>
      <c r="F25" s="27"/>
    </row>
    <row r="26" spans="1:6">
      <c r="D26" s="1"/>
    </row>
    <row r="27" spans="1:6">
      <c r="D27" s="1"/>
    </row>
    <row r="28" spans="1:6">
      <c r="D28" s="1"/>
    </row>
    <row r="29" spans="1:6">
      <c r="D29" s="1"/>
    </row>
    <row r="30" spans="1:6">
      <c r="D30" s="1"/>
    </row>
    <row r="31" spans="1:6">
      <c r="D31" s="1"/>
    </row>
    <row r="32" spans="1:6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</sheetData>
  <sortState ref="A9:D19">
    <sortCondition ref="D9:D19"/>
  </sortState>
  <mergeCells count="8">
    <mergeCell ref="A21:D21"/>
    <mergeCell ref="A6:D6"/>
    <mergeCell ref="A7:D7"/>
    <mergeCell ref="A1:D1"/>
    <mergeCell ref="A3:D3"/>
    <mergeCell ref="A4:D4"/>
    <mergeCell ref="A5:D5"/>
    <mergeCell ref="A2:D2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73"/>
  <sheetViews>
    <sheetView zoomScale="70" workbookViewId="0">
      <selection sqref="A1:D1"/>
    </sheetView>
  </sheetViews>
  <sheetFormatPr baseColWidth="10" defaultRowHeight="18.75"/>
  <cols>
    <col min="1" max="1" width="55.85546875" style="1" bestFit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4" ht="30.75">
      <c r="A1" s="239" t="str">
        <f>JUV!A1</f>
        <v>TANDIL</v>
      </c>
      <c r="B1" s="239"/>
      <c r="C1" s="239"/>
      <c r="D1" s="239"/>
    </row>
    <row r="2" spans="1:14" ht="23.25">
      <c r="A2" s="243" t="str">
        <f>JUV!A2</f>
        <v>GOLF CLUB</v>
      </c>
      <c r="B2" s="243"/>
      <c r="C2" s="243"/>
      <c r="D2" s="243"/>
    </row>
    <row r="3" spans="1:14" ht="19.5">
      <c r="A3" s="240" t="s">
        <v>7</v>
      </c>
      <c r="B3" s="240"/>
      <c r="C3" s="240"/>
      <c r="D3" s="240"/>
    </row>
    <row r="4" spans="1:14" ht="26.25">
      <c r="A4" s="241" t="s">
        <v>12</v>
      </c>
      <c r="B4" s="241"/>
      <c r="C4" s="241"/>
      <c r="D4" s="241"/>
    </row>
    <row r="5" spans="1:14" ht="19.5">
      <c r="A5" s="242" t="s">
        <v>14</v>
      </c>
      <c r="B5" s="242"/>
      <c r="C5" s="242"/>
      <c r="D5" s="242"/>
    </row>
    <row r="6" spans="1:14" ht="19.5">
      <c r="A6" s="235" t="str">
        <f>JUV!A6</f>
        <v>DOMINGO 24 DE ENERO DE 2021</v>
      </c>
      <c r="B6" s="235"/>
      <c r="C6" s="235"/>
      <c r="D6" s="235"/>
    </row>
    <row r="7" spans="1:14" ht="20.25" thickBot="1">
      <c r="A7" s="10"/>
      <c r="B7" s="10"/>
      <c r="C7" s="10"/>
      <c r="D7" s="10"/>
    </row>
    <row r="8" spans="1:14" ht="20.25" thickBot="1">
      <c r="A8" s="232" t="s">
        <v>125</v>
      </c>
      <c r="B8" s="233"/>
      <c r="C8" s="233"/>
      <c r="D8" s="234"/>
    </row>
    <row r="9" spans="1:14" s="3" customFormat="1" ht="20.25" thickBot="1">
      <c r="A9" s="4" t="s">
        <v>0</v>
      </c>
      <c r="B9" s="7" t="s">
        <v>9</v>
      </c>
      <c r="C9" s="7" t="s">
        <v>21</v>
      </c>
      <c r="D9" s="4" t="s">
        <v>8</v>
      </c>
    </row>
    <row r="10" spans="1:14" ht="20.25" thickBot="1">
      <c r="A10" s="39" t="s">
        <v>161</v>
      </c>
      <c r="B10" s="37" t="s">
        <v>31</v>
      </c>
      <c r="C10" s="38">
        <v>40952</v>
      </c>
      <c r="D10" s="40">
        <v>41</v>
      </c>
      <c r="E10" s="26" t="s">
        <v>20</v>
      </c>
      <c r="F10" s="27"/>
      <c r="G10" s="74"/>
      <c r="H10" s="74"/>
      <c r="I10" s="74"/>
      <c r="J10" s="74"/>
      <c r="K10" s="74"/>
      <c r="L10" s="74"/>
      <c r="M10" s="74"/>
      <c r="N10" s="74"/>
    </row>
    <row r="11" spans="1:14" ht="20.25" thickBot="1">
      <c r="A11" s="39" t="s">
        <v>48</v>
      </c>
      <c r="B11" s="37" t="s">
        <v>29</v>
      </c>
      <c r="C11" s="38">
        <v>41123</v>
      </c>
      <c r="D11" s="40">
        <v>46</v>
      </c>
      <c r="E11" s="26" t="s">
        <v>22</v>
      </c>
      <c r="F11" s="27"/>
      <c r="G11" s="74"/>
      <c r="H11" s="74"/>
      <c r="I11" s="74"/>
      <c r="J11" s="74"/>
      <c r="K11" s="74"/>
      <c r="L11" s="74"/>
      <c r="M11" s="74"/>
      <c r="N11" s="74"/>
    </row>
    <row r="12" spans="1:14" ht="20.25" thickBot="1">
      <c r="A12" s="39" t="s">
        <v>194</v>
      </c>
      <c r="B12" s="37" t="s">
        <v>31</v>
      </c>
      <c r="C12" s="38">
        <v>41730</v>
      </c>
      <c r="D12" s="40">
        <v>56</v>
      </c>
      <c r="E12" s="26" t="s">
        <v>23</v>
      </c>
      <c r="F12" s="27"/>
      <c r="G12" s="74"/>
      <c r="H12" s="74"/>
      <c r="M12" s="74"/>
      <c r="N12" s="74"/>
    </row>
    <row r="13" spans="1:14" ht="19.5">
      <c r="A13" s="39" t="s">
        <v>193</v>
      </c>
      <c r="B13" s="37" t="s">
        <v>28</v>
      </c>
      <c r="C13" s="38">
        <v>41137</v>
      </c>
      <c r="D13" s="40">
        <v>56</v>
      </c>
      <c r="F13" s="27"/>
    </row>
    <row r="14" spans="1:14" ht="19.5">
      <c r="A14" s="39" t="s">
        <v>163</v>
      </c>
      <c r="B14" s="37" t="s">
        <v>31</v>
      </c>
      <c r="C14" s="38">
        <v>40955</v>
      </c>
      <c r="D14" s="40">
        <v>60</v>
      </c>
      <c r="F14" s="27"/>
    </row>
    <row r="15" spans="1:14" ht="19.5">
      <c r="A15" s="39" t="s">
        <v>160</v>
      </c>
      <c r="B15" s="37" t="s">
        <v>28</v>
      </c>
      <c r="C15" s="38">
        <v>40937</v>
      </c>
      <c r="D15" s="40">
        <v>65</v>
      </c>
      <c r="F15" s="27"/>
    </row>
    <row r="16" spans="1:14" ht="19.5">
      <c r="A16" s="39" t="s">
        <v>186</v>
      </c>
      <c r="B16" s="37" t="s">
        <v>31</v>
      </c>
      <c r="C16" s="38">
        <v>41184</v>
      </c>
      <c r="D16" s="40">
        <v>77</v>
      </c>
      <c r="F16" s="27"/>
    </row>
    <row r="17" spans="1:5" ht="20.25" thickBot="1">
      <c r="A17" s="128" t="s">
        <v>110</v>
      </c>
      <c r="B17" s="129" t="s">
        <v>30</v>
      </c>
      <c r="C17" s="130">
        <v>40954</v>
      </c>
      <c r="D17" s="131">
        <v>82</v>
      </c>
    </row>
    <row r="18" spans="1:5" ht="19.5" thickBot="1">
      <c r="A18" s="197"/>
      <c r="B18" s="198"/>
      <c r="C18" s="199"/>
      <c r="D18" s="1"/>
    </row>
    <row r="19" spans="1:5" ht="20.25" thickBot="1">
      <c r="A19" s="232" t="s">
        <v>126</v>
      </c>
      <c r="B19" s="233"/>
      <c r="C19" s="233"/>
      <c r="D19" s="234"/>
    </row>
    <row r="20" spans="1:5" ht="20.25" thickBot="1">
      <c r="A20" s="4" t="s">
        <v>6</v>
      </c>
      <c r="B20" s="7" t="s">
        <v>9</v>
      </c>
      <c r="C20" s="7" t="s">
        <v>21</v>
      </c>
      <c r="D20" s="4" t="s">
        <v>8</v>
      </c>
      <c r="E20" s="67"/>
    </row>
    <row r="21" spans="1:5" ht="20.25" thickBot="1">
      <c r="A21" s="39" t="s">
        <v>49</v>
      </c>
      <c r="B21" s="37" t="s">
        <v>31</v>
      </c>
      <c r="C21" s="38">
        <v>40917</v>
      </c>
      <c r="D21" s="40">
        <v>46</v>
      </c>
      <c r="E21" s="95" t="s">
        <v>20</v>
      </c>
    </row>
    <row r="22" spans="1:5" ht="20.25" thickBot="1">
      <c r="A22" s="39" t="s">
        <v>51</v>
      </c>
      <c r="B22" s="37" t="s">
        <v>29</v>
      </c>
      <c r="C22" s="38">
        <v>41055</v>
      </c>
      <c r="D22" s="40">
        <v>63</v>
      </c>
      <c r="E22" s="95" t="s">
        <v>22</v>
      </c>
    </row>
    <row r="23" spans="1:5" ht="20.25" thickBot="1">
      <c r="A23" s="128" t="s">
        <v>79</v>
      </c>
      <c r="B23" s="129" t="s">
        <v>26</v>
      </c>
      <c r="C23" s="130">
        <v>40984</v>
      </c>
      <c r="D23" s="203" t="s">
        <v>10</v>
      </c>
      <c r="E23" s="95" t="s">
        <v>23</v>
      </c>
    </row>
    <row r="24" spans="1:5">
      <c r="D24" s="1"/>
    </row>
    <row r="25" spans="1:5">
      <c r="D25" s="1"/>
    </row>
    <row r="26" spans="1:5">
      <c r="D26" s="1"/>
    </row>
    <row r="27" spans="1:5">
      <c r="D27" s="1"/>
    </row>
    <row r="28" spans="1:5">
      <c r="D28" s="1"/>
    </row>
    <row r="29" spans="1:5">
      <c r="D29" s="1"/>
    </row>
    <row r="30" spans="1:5">
      <c r="D30" s="1"/>
    </row>
    <row r="31" spans="1:5">
      <c r="D31" s="1"/>
    </row>
    <row r="32" spans="1:5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</sheetData>
  <sortState ref="A21:D23">
    <sortCondition ref="D21:D23"/>
  </sortState>
  <mergeCells count="8">
    <mergeCell ref="A19:D19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3"/>
  <sheetViews>
    <sheetView zoomScale="70" workbookViewId="0">
      <selection sqref="A1:D1"/>
    </sheetView>
  </sheetViews>
  <sheetFormatPr baseColWidth="10" defaultRowHeight="18.75"/>
  <cols>
    <col min="1" max="1" width="50.5703125" style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5" ht="30.75">
      <c r="A1" s="239" t="str">
        <f>JUV!A1</f>
        <v>TANDIL</v>
      </c>
      <c r="B1" s="239"/>
      <c r="C1" s="239"/>
      <c r="D1" s="239"/>
    </row>
    <row r="2" spans="1:5" ht="23.25">
      <c r="A2" s="243" t="str">
        <f>JUV!A2</f>
        <v>GOLF CLUB</v>
      </c>
      <c r="B2" s="243"/>
      <c r="C2" s="243"/>
      <c r="D2" s="243"/>
    </row>
    <row r="3" spans="1:5" ht="19.5">
      <c r="A3" s="240" t="s">
        <v>7</v>
      </c>
      <c r="B3" s="240"/>
      <c r="C3" s="240"/>
      <c r="D3" s="240"/>
    </row>
    <row r="4" spans="1:5" ht="26.25">
      <c r="A4" s="241" t="s">
        <v>12</v>
      </c>
      <c r="B4" s="241"/>
      <c r="C4" s="241"/>
      <c r="D4" s="241"/>
    </row>
    <row r="5" spans="1:5" ht="19.5">
      <c r="A5" s="242" t="s">
        <v>14</v>
      </c>
      <c r="B5" s="242"/>
      <c r="C5" s="242"/>
      <c r="D5" s="242"/>
    </row>
    <row r="6" spans="1:5" ht="19.5">
      <c r="A6" s="235" t="str">
        <f>JUV!A6</f>
        <v>DOMINGO 24 DE ENERO DE 2021</v>
      </c>
      <c r="B6" s="235"/>
      <c r="C6" s="235"/>
      <c r="D6" s="235"/>
    </row>
    <row r="7" spans="1:5" ht="19.5" thickBot="1"/>
    <row r="8" spans="1:5" ht="20.25" thickBot="1">
      <c r="A8" s="232" t="s">
        <v>24</v>
      </c>
      <c r="B8" s="233"/>
      <c r="C8" s="233"/>
      <c r="D8" s="234"/>
    </row>
    <row r="9" spans="1:5" ht="20.25" thickBot="1">
      <c r="A9" s="4" t="s">
        <v>0</v>
      </c>
      <c r="B9" s="7" t="s">
        <v>9</v>
      </c>
      <c r="C9" s="7" t="s">
        <v>21</v>
      </c>
      <c r="D9" s="4" t="s">
        <v>8</v>
      </c>
      <c r="E9" s="3"/>
    </row>
    <row r="10" spans="1:5" ht="20.25" thickBot="1">
      <c r="A10" s="39" t="s">
        <v>174</v>
      </c>
      <c r="B10" s="37" t="s">
        <v>31</v>
      </c>
      <c r="C10" s="38">
        <v>38805</v>
      </c>
      <c r="D10" s="40">
        <v>69</v>
      </c>
      <c r="E10" s="26" t="s">
        <v>20</v>
      </c>
    </row>
    <row r="11" spans="1:5" ht="19.5">
      <c r="A11" s="39" t="s">
        <v>176</v>
      </c>
      <c r="B11" s="37" t="s">
        <v>31</v>
      </c>
      <c r="C11" s="38">
        <v>39264</v>
      </c>
      <c r="D11" s="40">
        <v>70</v>
      </c>
    </row>
    <row r="12" spans="1:5" ht="19.5">
      <c r="A12" s="201" t="s">
        <v>37</v>
      </c>
      <c r="B12" s="37" t="s">
        <v>27</v>
      </c>
      <c r="C12" s="38">
        <v>39177</v>
      </c>
      <c r="D12" s="200" t="s">
        <v>10</v>
      </c>
    </row>
    <row r="13" spans="1:5" ht="20.25" thickBot="1">
      <c r="A13" s="202" t="s">
        <v>175</v>
      </c>
      <c r="B13" s="129" t="s">
        <v>29</v>
      </c>
      <c r="C13" s="130">
        <v>39212</v>
      </c>
      <c r="D13" s="203" t="s">
        <v>10</v>
      </c>
    </row>
  </sheetData>
  <sortState ref="A10:D13">
    <sortCondition ref="D10:D13"/>
  </sortState>
  <mergeCells count="7">
    <mergeCell ref="A8:D8"/>
    <mergeCell ref="A5:D5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4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1.42578125" style="1"/>
    <col min="4" max="4" width="4.28515625" style="1" bestFit="1" customWidth="1"/>
    <col min="5" max="16384" width="11.42578125" style="1"/>
  </cols>
  <sheetData>
    <row r="1" spans="1:4" ht="30.75">
      <c r="A1" s="239" t="str">
        <f>JUV!A1</f>
        <v>TANDIL</v>
      </c>
      <c r="B1" s="239"/>
      <c r="C1" s="239"/>
    </row>
    <row r="2" spans="1:4" ht="23.25">
      <c r="A2" s="243" t="str">
        <f>JUV!A2</f>
        <v>GOLF CLUB</v>
      </c>
      <c r="B2" s="243"/>
      <c r="C2" s="243"/>
    </row>
    <row r="3" spans="1:4">
      <c r="A3" s="248" t="s">
        <v>7</v>
      </c>
      <c r="B3" s="248"/>
      <c r="C3" s="248"/>
    </row>
    <row r="4" spans="1:4" ht="26.25">
      <c r="A4" s="241" t="s">
        <v>12</v>
      </c>
      <c r="B4" s="241"/>
      <c r="C4" s="241"/>
    </row>
    <row r="5" spans="1:4" ht="19.5">
      <c r="A5" s="242" t="s">
        <v>19</v>
      </c>
      <c r="B5" s="242"/>
      <c r="C5" s="242"/>
    </row>
    <row r="6" spans="1:4" ht="19.5">
      <c r="A6" s="235" t="str">
        <f>JUV!A6</f>
        <v>DOMINGO 24 DE ENERO DE 2021</v>
      </c>
      <c r="B6" s="235"/>
      <c r="C6" s="235"/>
    </row>
    <row r="7" spans="1:4" ht="20.25" thickBot="1">
      <c r="A7" s="10"/>
      <c r="B7" s="10"/>
      <c r="C7" s="10"/>
    </row>
    <row r="8" spans="1:4" ht="20.25" thickBot="1">
      <c r="A8" s="245" t="s">
        <v>13</v>
      </c>
      <c r="B8" s="246"/>
      <c r="C8" s="247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73"/>
    </row>
    <row r="10" spans="1:4" ht="20.25" thickBot="1">
      <c r="A10" s="5" t="s">
        <v>167</v>
      </c>
      <c r="B10" s="8" t="s">
        <v>26</v>
      </c>
      <c r="C10" s="6">
        <v>31</v>
      </c>
      <c r="D10" s="26" t="s">
        <v>20</v>
      </c>
    </row>
    <row r="11" spans="1:4" ht="20.25" thickBot="1">
      <c r="A11" s="5" t="s">
        <v>171</v>
      </c>
      <c r="B11" s="8" t="s">
        <v>26</v>
      </c>
      <c r="C11" s="6">
        <v>32</v>
      </c>
      <c r="D11" s="26" t="s">
        <v>20</v>
      </c>
    </row>
    <row r="12" spans="1:4" ht="20.25" thickBot="1">
      <c r="A12" s="5" t="s">
        <v>169</v>
      </c>
      <c r="B12" s="8" t="s">
        <v>31</v>
      </c>
      <c r="C12" s="6">
        <v>40</v>
      </c>
      <c r="D12" s="26" t="s">
        <v>20</v>
      </c>
    </row>
    <row r="13" spans="1:4" ht="20.25" thickBot="1">
      <c r="A13" s="5" t="s">
        <v>170</v>
      </c>
      <c r="B13" s="8" t="s">
        <v>28</v>
      </c>
      <c r="C13" s="6">
        <v>43</v>
      </c>
      <c r="D13" s="26" t="s">
        <v>20</v>
      </c>
    </row>
    <row r="14" spans="1:4" ht="20.25" thickBot="1">
      <c r="A14" s="5" t="s">
        <v>112</v>
      </c>
      <c r="B14" s="8" t="s">
        <v>29</v>
      </c>
      <c r="C14" s="6">
        <v>43</v>
      </c>
      <c r="D14" s="26" t="s">
        <v>20</v>
      </c>
    </row>
    <row r="15" spans="1:4" ht="20.25" thickBot="1">
      <c r="A15" s="5" t="s">
        <v>166</v>
      </c>
      <c r="B15" s="8" t="s">
        <v>26</v>
      </c>
      <c r="C15" s="6">
        <v>46</v>
      </c>
      <c r="D15" s="26" t="s">
        <v>20</v>
      </c>
    </row>
    <row r="16" spans="1:4" ht="20.25" thickBot="1">
      <c r="A16" s="5" t="s">
        <v>172</v>
      </c>
      <c r="B16" s="8" t="s">
        <v>29</v>
      </c>
      <c r="C16" s="6">
        <v>49</v>
      </c>
      <c r="D16" s="26" t="s">
        <v>20</v>
      </c>
    </row>
    <row r="17" spans="1:4" ht="20.25" thickBot="1">
      <c r="A17" s="202" t="s">
        <v>168</v>
      </c>
      <c r="B17" s="216" t="s">
        <v>29</v>
      </c>
      <c r="C17" s="217" t="s">
        <v>10</v>
      </c>
      <c r="D17" s="26" t="s">
        <v>20</v>
      </c>
    </row>
    <row r="18" spans="1:4" ht="19.5" hidden="1" thickBot="1">
      <c r="B18" s="1"/>
    </row>
    <row r="19" spans="1:4" ht="20.25" hidden="1" thickBot="1">
      <c r="A19" s="245" t="s">
        <v>111</v>
      </c>
      <c r="B19" s="246"/>
      <c r="C19" s="247"/>
    </row>
    <row r="20" spans="1:4" ht="20.25" hidden="1" thickBot="1">
      <c r="A20" s="4" t="s">
        <v>0</v>
      </c>
      <c r="B20" s="4" t="s">
        <v>9</v>
      </c>
      <c r="C20" s="4" t="s">
        <v>8</v>
      </c>
      <c r="D20" s="100"/>
    </row>
    <row r="21" spans="1:4" ht="20.25" hidden="1" thickBot="1">
      <c r="A21" s="5"/>
      <c r="B21" s="8"/>
      <c r="C21" s="6"/>
      <c r="D21" s="26" t="s">
        <v>20</v>
      </c>
    </row>
    <row r="22" spans="1:4" ht="20.25" hidden="1" thickBot="1">
      <c r="A22" s="5"/>
      <c r="B22" s="8"/>
      <c r="C22" s="6"/>
      <c r="D22" s="26" t="s">
        <v>20</v>
      </c>
    </row>
    <row r="23" spans="1:4" ht="20.25" hidden="1" thickBot="1">
      <c r="A23" s="5"/>
      <c r="B23" s="8"/>
      <c r="C23" s="6"/>
      <c r="D23" s="26" t="s">
        <v>20</v>
      </c>
    </row>
    <row r="24" spans="1:4" ht="20.25" hidden="1" thickBot="1">
      <c r="A24" s="5"/>
      <c r="B24" s="8"/>
      <c r="C24" s="6"/>
      <c r="D24" s="26" t="s">
        <v>20</v>
      </c>
    </row>
  </sheetData>
  <sortState ref="A10:C17">
    <sortCondition ref="C10:C17"/>
  </sortState>
  <mergeCells count="8">
    <mergeCell ref="A19:C19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HORARIOS</vt:lpstr>
      <vt:lpstr>TODOS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2020-01-20T19:35:13Z</cp:lastPrinted>
  <dcterms:created xsi:type="dcterms:W3CDTF">2000-04-30T13:23:02Z</dcterms:created>
  <dcterms:modified xsi:type="dcterms:W3CDTF">2021-01-26T19:07:24Z</dcterms:modified>
</cp:coreProperties>
</file>